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5\0BK\1Excel\Ch01-Predicting\XL3C-Logistic-Regress\MLE\"/>
    </mc:Choice>
  </mc:AlternateContent>
  <bookViews>
    <workbookView xWindow="360" yWindow="120" windowWidth="14295" windowHeight="6780"/>
  </bookViews>
  <sheets>
    <sheet name="1" sheetId="6" r:id="rId1"/>
    <sheet name="Sheet4" sheetId="13" r:id="rId2"/>
  </sheets>
  <definedNames>
    <definedName name="solver_adj" localSheetId="0" hidden="1">'1'!$D$3:$E$3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'1'!$E$5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O2" i="6" l="1"/>
  <c r="R2" i="6"/>
  <c r="R3" i="6"/>
  <c r="O3" i="6"/>
  <c r="E8" i="6" l="1"/>
  <c r="E9" i="6" s="1"/>
  <c r="L3" i="6"/>
  <c r="L4" i="6" s="1"/>
  <c r="L5" i="6" s="1"/>
  <c r="L6" i="6" s="1"/>
  <c r="L7" i="6" s="1"/>
  <c r="L8" i="6" s="1"/>
  <c r="L9" i="6" s="1"/>
  <c r="L10" i="6" s="1"/>
  <c r="L11" i="6" s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37" i="6" s="1"/>
  <c r="L38" i="6" s="1"/>
  <c r="L39" i="6" s="1"/>
  <c r="L40" i="6" s="1"/>
  <c r="L41" i="6" s="1"/>
  <c r="L42" i="6" s="1"/>
  <c r="L43" i="6" s="1"/>
  <c r="L44" i="6" s="1"/>
  <c r="L45" i="6" s="1"/>
  <c r="L46" i="6" s="1"/>
  <c r="L47" i="6" s="1"/>
  <c r="L48" i="6" s="1"/>
  <c r="L49" i="6" s="1"/>
  <c r="L50" i="6" s="1"/>
  <c r="L51" i="6" s="1"/>
  <c r="L52" i="6" s="1"/>
  <c r="L53" i="6" s="1"/>
  <c r="L54" i="6" s="1"/>
  <c r="L55" i="6" s="1"/>
  <c r="L56" i="6" s="1"/>
  <c r="L57" i="6" s="1"/>
  <c r="L58" i="6" s="1"/>
  <c r="L59" i="6" s="1"/>
  <c r="L60" i="6" s="1"/>
  <c r="L61" i="6" s="1"/>
  <c r="L62" i="6" s="1"/>
  <c r="L63" i="6" s="1"/>
  <c r="L64" i="6" s="1"/>
  <c r="L65" i="6" s="1"/>
  <c r="L66" i="6" s="1"/>
  <c r="L67" i="6" s="1"/>
  <c r="L68" i="6" s="1"/>
  <c r="L69" i="6" s="1"/>
  <c r="L70" i="6" s="1"/>
  <c r="L71" i="6" s="1"/>
  <c r="L72" i="6" s="1"/>
  <c r="L73" i="6" s="1"/>
  <c r="L74" i="6" s="1"/>
  <c r="L75" i="6" s="1"/>
  <c r="L76" i="6" s="1"/>
  <c r="L77" i="6" s="1"/>
  <c r="L78" i="6" s="1"/>
  <c r="L79" i="6" s="1"/>
  <c r="L80" i="6" s="1"/>
  <c r="L81" i="6" s="1"/>
  <c r="L82" i="6" s="1"/>
  <c r="L83" i="6" s="1"/>
  <c r="L84" i="6" s="1"/>
  <c r="L85" i="6" s="1"/>
  <c r="L86" i="6" s="1"/>
  <c r="L87" i="6" s="1"/>
  <c r="L88" i="6" s="1"/>
  <c r="L89" i="6" s="1"/>
  <c r="L90" i="6" s="1"/>
  <c r="L91" i="6" s="1"/>
  <c r="L92" i="6" s="1"/>
  <c r="L93" i="6" s="1"/>
  <c r="L94" i="6" s="1"/>
  <c r="C3" i="6"/>
  <c r="C4" i="6" s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E19" i="6"/>
  <c r="F19" i="6"/>
  <c r="D19" i="6"/>
  <c r="F8" i="6"/>
  <c r="M3" i="6" l="1"/>
  <c r="M4" i="6" s="1"/>
  <c r="M5" i="6" s="1"/>
  <c r="M6" i="6" s="1"/>
  <c r="M7" i="6" s="1"/>
  <c r="M8" i="6" s="1"/>
  <c r="M9" i="6" s="1"/>
  <c r="M10" i="6" s="1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F9" i="6"/>
  <c r="E5" i="6" l="1"/>
  <c r="D16" i="6" l="1"/>
  <c r="D15" i="6"/>
  <c r="D14" i="6"/>
  <c r="D12" i="6"/>
  <c r="D13" i="6"/>
  <c r="F5" i="6"/>
</calcChain>
</file>

<file path=xl/sharedStrings.xml><?xml version="1.0" encoding="utf-8"?>
<sst xmlns="http://schemas.openxmlformats.org/spreadsheetml/2006/main" count="81" uniqueCount="77">
  <si>
    <t>Height</t>
  </si>
  <si>
    <t>Intercept</t>
  </si>
  <si>
    <t>Slope</t>
  </si>
  <si>
    <t>Logit</t>
  </si>
  <si>
    <t>Odds</t>
  </si>
  <si>
    <t>Prob Y=1</t>
  </si>
  <si>
    <t>Sum LnLk</t>
  </si>
  <si>
    <t>HEIGHT</t>
  </si>
  <si>
    <t>Ht-Average</t>
  </si>
  <si>
    <t>Ht-Max</t>
  </si>
  <si>
    <t>Ht-Min</t>
  </si>
  <si>
    <t>Male</t>
  </si>
  <si>
    <t>Male-Pctg</t>
  </si>
  <si>
    <t>Prob OK</t>
  </si>
  <si>
    <t>Ln-LH-OK</t>
  </si>
  <si>
    <t>X</t>
  </si>
  <si>
    <t>Y</t>
  </si>
  <si>
    <t>B</t>
  </si>
  <si>
    <t>A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</si>
  <si>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</si>
  <si>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</si>
  <si>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</si>
  <si>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</si>
  <si>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</si>
  <si>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</si>
  <si>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</si>
  <si>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</si>
  <si>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</si>
  <si>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</si>
  <si>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</si>
  <si>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P</t>
  </si>
  <si>
    <t>Q</t>
  </si>
  <si>
    <t>T</t>
  </si>
  <si>
    <t>R</t>
  </si>
  <si>
    <t>S</t>
  </si>
  <si>
    <t>U</t>
  </si>
  <si>
    <t>V</t>
  </si>
  <si>
    <t>W</t>
  </si>
  <si>
    <t>Z</t>
  </si>
  <si>
    <t>X-Ht</t>
  </si>
  <si>
    <t>G3</t>
  </si>
  <si>
    <t>H3</t>
  </si>
  <si>
    <t>I3</t>
  </si>
  <si>
    <t>J3</t>
  </si>
  <si>
    <t>K3</t>
  </si>
  <si>
    <t>FORMULAS &amp; TEXT: Enter, Copy Down</t>
  </si>
  <si>
    <t>Ht Ave Gal</t>
  </si>
  <si>
    <t>Ht Ave Guy</t>
  </si>
  <si>
    <t>Chi-Sq</t>
  </si>
  <si>
    <t>Sum LnLk1</t>
  </si>
  <si>
    <t>FORMULA</t>
  </si>
  <si>
    <t>Intercept#1</t>
  </si>
  <si>
    <t>Sum Ln Lk2</t>
  </si>
  <si>
    <t>=AVERAGE(B3:B94)</t>
  </si>
  <si>
    <t>Row</t>
  </si>
  <si>
    <t>=AVERAGE(A3:A94)</t>
  </si>
  <si>
    <t>=MAX(A3:A94)</t>
  </si>
  <si>
    <t>=MIN(A3:A94)</t>
  </si>
  <si>
    <t>=AVERAGEIF(B3:B94,"=0",A3:A94)</t>
  </si>
  <si>
    <t>=AVERAGEIF(B3:B94,"=1",A3:A94)</t>
  </si>
  <si>
    <t>VALUE</t>
  </si>
  <si>
    <t>P-Value</t>
  </si>
  <si>
    <t>Sum #1: Manual</t>
  </si>
  <si>
    <t>Sum #2: Solver MLE</t>
  </si>
  <si>
    <t>GENDER &amp; INTERCEPT #1</t>
  </si>
  <si>
    <t>=D$3+E$3*A3</t>
  </si>
  <si>
    <t>=EXP(G3)</t>
  </si>
  <si>
    <t>=H3/(1+H3)</t>
  </si>
  <si>
    <t>=IF(B3=1,I3,1-I3)</t>
  </si>
  <si>
    <t>=LN(J3)</t>
  </si>
  <si>
    <t>Enter X manually</t>
  </si>
  <si>
    <t>CHART</t>
  </si>
  <si>
    <t>SETUP</t>
  </si>
  <si>
    <t>=LN(E21/(1-E21))</t>
  </si>
  <si>
    <t>=D$3+E$3*N6</t>
  </si>
  <si>
    <t>=P6/(1+P6)</t>
  </si>
  <si>
    <t>=EXP(O6)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</si>
</sst>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quotePrefix="1" applyFont="1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2" fontId="3" fillId="0" borderId="0" xfId="0" applyNumberFormat="1" applyFont="1"/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4" fillId="0" borderId="0" xfId="0" applyFont="1"/>
    <xf numFmtId="2" fontId="1" fillId="0" borderId="0" xfId="0" quotePrefix="1" applyNumberFormat="1" applyFont="1"/>
    <xf numFmtId="0" fontId="1" fillId="2" borderId="0" xfId="0" applyFont="1" applyFill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2" fontId="4" fillId="0" borderId="0" xfId="0" applyNumberFormat="1" applyFont="1"/>
    <xf numFmtId="0" fontId="4" fillId="0" borderId="0" xfId="0" quotePrefix="1" applyFont="1"/>
    <xf numFmtId="164" fontId="4" fillId="0" borderId="0" xfId="0" applyNumberFormat="1" applyFont="1" applyAlignment="1">
      <alignment horizontal="right"/>
    </xf>
    <xf numFmtId="2" fontId="1" fillId="0" borderId="0" xfId="0" quotePrefix="1" applyNumberFormat="1" applyFont="1" applyAlignment="1">
      <alignment horizontal="left"/>
    </xf>
    <xf numFmtId="9" fontId="1" fillId="0" borderId="0" xfId="0" quotePrefix="1" applyNumberFormat="1" applyFont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quotePrefix="1" applyNumberFormat="1" applyFont="1" applyBorder="1" applyAlignment="1">
      <alignment horizontal="left"/>
    </xf>
    <xf numFmtId="2" fontId="1" fillId="0" borderId="5" xfId="0" applyNumberFormat="1" applyFont="1" applyBorder="1" applyAlignment="1">
      <alignment horizontal="center"/>
    </xf>
    <xf numFmtId="2" fontId="1" fillId="0" borderId="6" xfId="0" quotePrefix="1" applyNumberFormat="1" applyFont="1" applyBorder="1" applyAlignment="1">
      <alignment horizontal="left"/>
    </xf>
    <xf numFmtId="0" fontId="0" fillId="0" borderId="6" xfId="0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9" fontId="1" fillId="0" borderId="7" xfId="0" quotePrefix="1" applyNumberFormat="1" applyFont="1" applyBorder="1" applyAlignment="1">
      <alignment horizontal="left"/>
    </xf>
    <xf numFmtId="4" fontId="0" fillId="0" borderId="0" xfId="0" applyNumberFormat="1" applyAlignment="1">
      <alignment horizontal="center"/>
    </xf>
    <xf numFmtId="2" fontId="0" fillId="0" borderId="0" xfId="0" quotePrefix="1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tabSelected="1" view="pageLayout" zoomScaleNormal="100" workbookViewId="0">
      <selection activeCell="A13" sqref="A13"/>
    </sheetView>
  </sheetViews>
  <sheetFormatPr defaultColWidth="9.140625" defaultRowHeight="12.75" x14ac:dyDescent="0.2"/>
  <cols>
    <col min="1" max="1" width="7.140625" style="1" customWidth="1"/>
    <col min="2" max="2" width="6.7109375" style="1" customWidth="1"/>
    <col min="3" max="3" width="4.42578125" style="1" customWidth="1"/>
    <col min="4" max="4" width="11.42578125" style="1" customWidth="1"/>
    <col min="5" max="5" width="8.42578125" style="1" customWidth="1"/>
    <col min="6" max="6" width="22.85546875" style="1" customWidth="1"/>
    <col min="7" max="8" width="7.140625" style="1" customWidth="1"/>
    <col min="9" max="10" width="9.140625" style="1" customWidth="1"/>
    <col min="11" max="11" width="9.7109375" style="6" customWidth="1"/>
    <col min="12" max="12" width="18.85546875" style="11" customWidth="1"/>
    <col min="13" max="13" width="4.5703125" style="1" customWidth="1"/>
    <col min="14" max="14" width="9.140625" style="1" customWidth="1"/>
    <col min="15" max="15" width="6.85546875" style="1" customWidth="1"/>
    <col min="16" max="16" width="7.28515625" style="1" customWidth="1"/>
    <col min="18" max="18" width="5.28515625" customWidth="1"/>
    <col min="19" max="19" width="10.28515625" customWidth="1"/>
    <col min="20" max="20" width="9.140625" customWidth="1"/>
    <col min="21" max="21" width="11" customWidth="1"/>
    <col min="22" max="22" width="9.140625" customWidth="1"/>
    <col min="23" max="23" width="9.7109375" customWidth="1"/>
    <col min="24" max="24" width="12.5703125" customWidth="1"/>
    <col min="25" max="25" width="9.140625" customWidth="1"/>
    <col min="26" max="26" width="7.5703125" customWidth="1"/>
  </cols>
  <sheetData>
    <row r="1" spans="1:26" ht="14.25" customHeight="1" thickBot="1" x14ac:dyDescent="0.25">
      <c r="A1" s="16" t="s">
        <v>18</v>
      </c>
      <c r="B1" s="16" t="s">
        <v>17</v>
      </c>
      <c r="C1" s="16" t="s">
        <v>54</v>
      </c>
      <c r="D1" s="16" t="s">
        <v>19</v>
      </c>
      <c r="E1" s="16" t="s">
        <v>20</v>
      </c>
      <c r="F1" s="16" t="s">
        <v>21</v>
      </c>
      <c r="G1" s="16" t="s">
        <v>22</v>
      </c>
      <c r="H1" s="16" t="s">
        <v>23</v>
      </c>
      <c r="I1" s="16" t="s">
        <v>24</v>
      </c>
      <c r="J1" s="16" t="s">
        <v>25</v>
      </c>
      <c r="K1" s="17" t="s">
        <v>26</v>
      </c>
      <c r="L1" s="20" t="s">
        <v>54</v>
      </c>
      <c r="M1" s="16" t="s">
        <v>27</v>
      </c>
      <c r="N1" s="16" t="s">
        <v>28</v>
      </c>
      <c r="O1" s="16" t="s">
        <v>29</v>
      </c>
      <c r="P1" s="16" t="s">
        <v>30</v>
      </c>
      <c r="Q1" s="16" t="s">
        <v>31</v>
      </c>
      <c r="R1" s="16" t="s">
        <v>33</v>
      </c>
      <c r="S1" s="16" t="s">
        <v>34</v>
      </c>
      <c r="T1" s="16" t="s">
        <v>32</v>
      </c>
      <c r="U1" s="16" t="s">
        <v>35</v>
      </c>
      <c r="V1" s="16" t="s">
        <v>36</v>
      </c>
      <c r="W1" s="16" t="s">
        <v>37</v>
      </c>
      <c r="X1" s="16" t="s">
        <v>15</v>
      </c>
      <c r="Y1" s="16" t="s">
        <v>16</v>
      </c>
      <c r="Z1" s="16" t="s">
        <v>38</v>
      </c>
    </row>
    <row r="2" spans="1:26" ht="14.25" customHeight="1" thickTop="1" thickBot="1" x14ac:dyDescent="0.3">
      <c r="A2" s="9" t="s">
        <v>0</v>
      </c>
      <c r="B2" s="9" t="s">
        <v>11</v>
      </c>
      <c r="C2" s="16">
        <v>2</v>
      </c>
      <c r="D2" s="21" t="s">
        <v>1</v>
      </c>
      <c r="E2" s="21" t="s">
        <v>2</v>
      </c>
      <c r="F2" s="22"/>
      <c r="G2" s="9" t="s">
        <v>3</v>
      </c>
      <c r="H2" s="9" t="s">
        <v>4</v>
      </c>
      <c r="I2" s="9" t="s">
        <v>5</v>
      </c>
      <c r="J2" s="9" t="s">
        <v>13</v>
      </c>
      <c r="K2" s="7" t="s">
        <v>14</v>
      </c>
      <c r="L2" s="20">
        <v>2</v>
      </c>
      <c r="M2" s="16">
        <v>2</v>
      </c>
      <c r="N2" s="9" t="s">
        <v>71</v>
      </c>
      <c r="O2" s="39" t="str">
        <f>CHAR(COLUMN(N6)+64)&amp;ROW(N6)</f>
        <v>N6</v>
      </c>
      <c r="P2" s="40" t="s">
        <v>70</v>
      </c>
      <c r="Q2" s="41"/>
      <c r="R2" s="42" t="str">
        <f>CHAR(COLUMN(P6)+64)&amp;ROW(P6)</f>
        <v>P6</v>
      </c>
      <c r="S2" s="43" t="s">
        <v>76</v>
      </c>
      <c r="U2" s="9" t="s">
        <v>7</v>
      </c>
      <c r="V2" s="9" t="s">
        <v>60</v>
      </c>
      <c r="W2" s="15" t="s">
        <v>50</v>
      </c>
    </row>
    <row r="3" spans="1:26" ht="14.25" customHeight="1" thickTop="1" thickBot="1" x14ac:dyDescent="0.25">
      <c r="A3" s="1">
        <v>68</v>
      </c>
      <c r="B3" s="1">
        <v>1</v>
      </c>
      <c r="C3" s="16">
        <f>C2+1</f>
        <v>3</v>
      </c>
      <c r="D3" s="23"/>
      <c r="E3" s="24"/>
      <c r="F3" s="25"/>
      <c r="G3" s="10"/>
      <c r="H3" s="10"/>
      <c r="I3" s="10"/>
      <c r="J3" s="10"/>
      <c r="K3" s="10"/>
      <c r="L3" s="20">
        <f>L2+1</f>
        <v>3</v>
      </c>
      <c r="M3" s="16">
        <f>M2+1</f>
        <v>3</v>
      </c>
      <c r="N3" s="9" t="s">
        <v>72</v>
      </c>
      <c r="O3" s="44" t="str">
        <f>CHAR(COLUMN(O6)+64)&amp;ROW(O6)</f>
        <v>O6</v>
      </c>
      <c r="P3" s="45" t="s">
        <v>74</v>
      </c>
      <c r="Q3" s="46"/>
      <c r="R3" s="47" t="str">
        <f>CHAR(COLUMN(Q6)+64)&amp;ROW(Q6)</f>
        <v>Q6</v>
      </c>
      <c r="S3" s="48" t="s">
        <v>75</v>
      </c>
      <c r="U3" s="3" t="s">
        <v>8</v>
      </c>
      <c r="V3" s="6"/>
      <c r="W3" s="5" t="s">
        <v>55</v>
      </c>
    </row>
    <row r="4" spans="1:26" ht="14.25" customHeight="1" thickTop="1" thickBot="1" x14ac:dyDescent="0.25">
      <c r="A4" s="1">
        <v>69</v>
      </c>
      <c r="B4" s="1">
        <v>1</v>
      </c>
      <c r="C4" s="16">
        <f t="shared" ref="C4:C34" si="0">C3+1</f>
        <v>4</v>
      </c>
      <c r="D4" s="26"/>
      <c r="E4" s="26"/>
      <c r="F4" s="26"/>
      <c r="G4" s="6"/>
      <c r="H4" s="6"/>
      <c r="I4" s="6"/>
      <c r="J4" s="6"/>
      <c r="K4" s="8"/>
      <c r="L4" s="20">
        <f t="shared" ref="L4:L67" si="1">L3+1</f>
        <v>4</v>
      </c>
      <c r="M4" s="16">
        <f t="shared" ref="M4:M34" si="2">M3+1</f>
        <v>4</v>
      </c>
      <c r="U4" s="3" t="s">
        <v>9</v>
      </c>
      <c r="V4" s="49"/>
      <c r="W4" s="5" t="s">
        <v>56</v>
      </c>
    </row>
    <row r="5" spans="1:26" ht="14.25" customHeight="1" thickTop="1" thickBot="1" x14ac:dyDescent="0.25">
      <c r="A5" s="1">
        <v>69</v>
      </c>
      <c r="B5" s="1">
        <v>1</v>
      </c>
      <c r="C5" s="16">
        <f t="shared" si="0"/>
        <v>5</v>
      </c>
      <c r="D5" s="27" t="s">
        <v>6</v>
      </c>
      <c r="E5" s="23">
        <f>SUM(K3:K94)</f>
        <v>0</v>
      </c>
      <c r="F5" s="28" t="str">
        <f ca="1">_xlfn.FORMULATEXT(E5)</f>
        <v>=SUM(K3:K94)</v>
      </c>
      <c r="G5" s="6"/>
      <c r="H5" s="6"/>
      <c r="I5" s="6"/>
      <c r="J5" s="6"/>
      <c r="K5" s="8"/>
      <c r="L5" s="20">
        <f t="shared" si="1"/>
        <v>5</v>
      </c>
      <c r="M5" s="16">
        <f t="shared" si="2"/>
        <v>5</v>
      </c>
      <c r="N5" s="9" t="s">
        <v>39</v>
      </c>
      <c r="O5" s="9" t="s">
        <v>3</v>
      </c>
      <c r="P5" s="9" t="s">
        <v>4</v>
      </c>
      <c r="Q5" s="9" t="s">
        <v>5</v>
      </c>
      <c r="U5" s="3" t="s">
        <v>10</v>
      </c>
      <c r="V5" s="49"/>
      <c r="W5" s="5" t="s">
        <v>57</v>
      </c>
    </row>
    <row r="6" spans="1:26" ht="14.25" customHeight="1" thickTop="1" x14ac:dyDescent="0.2">
      <c r="A6" s="1">
        <v>72</v>
      </c>
      <c r="B6" s="1">
        <v>1</v>
      </c>
      <c r="C6" s="16">
        <f t="shared" si="0"/>
        <v>6</v>
      </c>
      <c r="D6" s="26" t="s">
        <v>49</v>
      </c>
      <c r="E6" s="29"/>
      <c r="F6" s="30" t="s">
        <v>62</v>
      </c>
      <c r="G6" s="6"/>
      <c r="H6" s="6"/>
      <c r="I6" s="6"/>
      <c r="J6" s="6"/>
      <c r="K6" s="8"/>
      <c r="L6" s="20">
        <f t="shared" si="1"/>
        <v>6</v>
      </c>
      <c r="M6" s="16">
        <f t="shared" si="2"/>
        <v>6</v>
      </c>
      <c r="N6" s="6"/>
      <c r="O6" s="10"/>
      <c r="P6" s="10"/>
      <c r="Q6" s="38"/>
      <c r="U6" s="3" t="s">
        <v>47</v>
      </c>
      <c r="V6" s="50"/>
      <c r="W6" s="19" t="s">
        <v>59</v>
      </c>
    </row>
    <row r="7" spans="1:26" ht="14.25" customHeight="1" x14ac:dyDescent="0.2">
      <c r="A7" s="1">
        <v>66</v>
      </c>
      <c r="B7" s="1">
        <v>1</v>
      </c>
      <c r="C7" s="16">
        <f t="shared" si="0"/>
        <v>7</v>
      </c>
      <c r="D7" s="26" t="s">
        <v>52</v>
      </c>
      <c r="E7" s="29"/>
      <c r="F7" s="30" t="s">
        <v>63</v>
      </c>
      <c r="G7" s="6"/>
      <c r="H7" s="6"/>
      <c r="I7" s="6"/>
      <c r="J7" s="6"/>
      <c r="K7" s="8"/>
      <c r="L7" s="20">
        <f t="shared" si="1"/>
        <v>7</v>
      </c>
      <c r="M7" s="16">
        <f t="shared" si="2"/>
        <v>7</v>
      </c>
      <c r="N7" s="6"/>
      <c r="O7" s="10"/>
      <c r="P7" s="10"/>
      <c r="Q7" s="38"/>
      <c r="U7" s="3" t="s">
        <v>46</v>
      </c>
      <c r="V7" s="50"/>
      <c r="W7" s="19" t="s">
        <v>58</v>
      </c>
    </row>
    <row r="8" spans="1:26" ht="14.25" customHeight="1" x14ac:dyDescent="0.2">
      <c r="A8" s="1">
        <v>67</v>
      </c>
      <c r="B8" s="9">
        <v>0</v>
      </c>
      <c r="C8" s="16">
        <f t="shared" si="0"/>
        <v>8</v>
      </c>
      <c r="D8" s="26" t="s">
        <v>48</v>
      </c>
      <c r="E8" s="29">
        <f>-2*(E6-E7)</f>
        <v>0</v>
      </c>
      <c r="F8" s="30" t="str">
        <f ca="1">_xlfn.FORMULATEXT(E8)</f>
        <v>=-2*(E6-E7)</v>
      </c>
      <c r="G8" s="6"/>
      <c r="H8" s="6"/>
      <c r="I8" s="7"/>
      <c r="J8" s="7"/>
      <c r="K8" s="8"/>
      <c r="L8" s="20">
        <f t="shared" si="1"/>
        <v>8</v>
      </c>
      <c r="M8" s="16">
        <f t="shared" si="2"/>
        <v>8</v>
      </c>
      <c r="N8" s="6"/>
      <c r="O8" s="10"/>
      <c r="P8" s="10"/>
      <c r="Q8" s="38"/>
      <c r="R8" s="6"/>
    </row>
    <row r="9" spans="1:26" ht="14.25" customHeight="1" x14ac:dyDescent="0.2">
      <c r="A9" s="1">
        <v>71</v>
      </c>
      <c r="B9" s="1">
        <v>1</v>
      </c>
      <c r="C9" s="16">
        <f t="shared" si="0"/>
        <v>9</v>
      </c>
      <c r="D9" s="26" t="s">
        <v>61</v>
      </c>
      <c r="E9" s="26">
        <f>_xlfn.CHISQ.DIST.RT(E8,1)</f>
        <v>1</v>
      </c>
      <c r="F9" s="30" t="str">
        <f ca="1">_xlfn.FORMULATEXT(E9)</f>
        <v>=CHISQ.DIST.RT(E8,1)</v>
      </c>
      <c r="G9" s="6"/>
      <c r="H9" s="6"/>
      <c r="I9" s="6"/>
      <c r="J9" s="6"/>
      <c r="K9" s="8"/>
      <c r="L9" s="20">
        <f t="shared" si="1"/>
        <v>9</v>
      </c>
      <c r="M9" s="16">
        <f t="shared" si="2"/>
        <v>9</v>
      </c>
      <c r="N9" s="6"/>
      <c r="O9" s="10"/>
      <c r="P9" s="10"/>
      <c r="Q9" s="38"/>
      <c r="R9" s="6"/>
      <c r="S9" s="4"/>
      <c r="Y9" s="13"/>
      <c r="Z9" s="4"/>
    </row>
    <row r="10" spans="1:26" ht="14.25" customHeight="1" x14ac:dyDescent="0.2">
      <c r="A10" s="1">
        <v>71</v>
      </c>
      <c r="B10" s="1">
        <v>1</v>
      </c>
      <c r="C10" s="16">
        <f t="shared" si="0"/>
        <v>10</v>
      </c>
      <c r="D10" s="26"/>
      <c r="E10" s="26"/>
      <c r="F10" s="26"/>
      <c r="G10" s="6"/>
      <c r="H10" s="6"/>
      <c r="I10" s="6"/>
      <c r="J10" s="6"/>
      <c r="K10" s="8"/>
      <c r="L10" s="20">
        <f t="shared" si="1"/>
        <v>10</v>
      </c>
      <c r="M10" s="16">
        <f t="shared" si="2"/>
        <v>10</v>
      </c>
      <c r="N10" s="6"/>
      <c r="O10" s="10"/>
      <c r="P10" s="10"/>
      <c r="Q10" s="38"/>
      <c r="R10" s="6"/>
      <c r="S10" s="6"/>
      <c r="Z10" s="5"/>
    </row>
    <row r="11" spans="1:26" ht="14.25" customHeight="1" x14ac:dyDescent="0.25">
      <c r="A11" s="1">
        <v>71.5</v>
      </c>
      <c r="B11" s="1">
        <v>1</v>
      </c>
      <c r="C11" s="16">
        <f t="shared" si="0"/>
        <v>11</v>
      </c>
      <c r="D11" s="31" t="s">
        <v>45</v>
      </c>
      <c r="E11" s="26"/>
      <c r="F11" s="26"/>
      <c r="G11" s="6"/>
      <c r="H11" s="6"/>
      <c r="I11" s="6"/>
      <c r="J11" s="6"/>
      <c r="K11" s="8"/>
      <c r="L11" s="20">
        <f t="shared" si="1"/>
        <v>11</v>
      </c>
      <c r="M11" s="16">
        <f t="shared" si="2"/>
        <v>11</v>
      </c>
      <c r="N11" s="6"/>
      <c r="O11" s="10"/>
      <c r="P11" s="10"/>
      <c r="Q11" s="38"/>
      <c r="R11" s="6"/>
      <c r="S11" s="6"/>
    </row>
    <row r="12" spans="1:26" ht="14.25" customHeight="1" x14ac:dyDescent="0.2">
      <c r="A12" s="1">
        <v>62</v>
      </c>
      <c r="B12" s="9">
        <v>0</v>
      </c>
      <c r="C12" s="16">
        <f t="shared" si="0"/>
        <v>12</v>
      </c>
      <c r="D12" s="29" t="str">
        <f>+G2</f>
        <v>Logit</v>
      </c>
      <c r="E12" s="26" t="s">
        <v>40</v>
      </c>
      <c r="F12" s="37" t="s">
        <v>65</v>
      </c>
      <c r="G12" s="6"/>
      <c r="H12" s="6"/>
      <c r="I12" s="7"/>
      <c r="J12" s="7"/>
      <c r="K12" s="8"/>
      <c r="L12" s="20">
        <f t="shared" si="1"/>
        <v>12</v>
      </c>
      <c r="M12" s="16">
        <f t="shared" si="2"/>
        <v>12</v>
      </c>
      <c r="N12" s="6"/>
      <c r="O12" s="10"/>
      <c r="P12" s="10"/>
      <c r="Q12" s="38"/>
      <c r="R12" s="6"/>
      <c r="S12" s="6"/>
    </row>
    <row r="13" spans="1:26" ht="14.25" customHeight="1" x14ac:dyDescent="0.2">
      <c r="A13" s="1">
        <v>65.5</v>
      </c>
      <c r="B13" s="9">
        <v>0</v>
      </c>
      <c r="C13" s="16">
        <f t="shared" si="0"/>
        <v>13</v>
      </c>
      <c r="D13" s="29" t="str">
        <f>+H2</f>
        <v>Odds</v>
      </c>
      <c r="E13" s="26" t="s">
        <v>41</v>
      </c>
      <c r="F13" s="37" t="s">
        <v>66</v>
      </c>
      <c r="G13" s="6"/>
      <c r="H13" s="6"/>
      <c r="I13" s="6"/>
      <c r="J13" s="6"/>
      <c r="K13" s="8"/>
      <c r="L13" s="20">
        <f t="shared" si="1"/>
        <v>13</v>
      </c>
      <c r="M13" s="16">
        <f t="shared" si="2"/>
        <v>13</v>
      </c>
      <c r="N13" s="6"/>
      <c r="O13" s="10"/>
      <c r="P13" s="10"/>
      <c r="Q13" s="38"/>
      <c r="R13" s="8"/>
      <c r="S13" s="6"/>
    </row>
    <row r="14" spans="1:26" ht="14.25" customHeight="1" x14ac:dyDescent="0.2">
      <c r="A14" s="1">
        <v>73.5</v>
      </c>
      <c r="B14" s="1">
        <v>1</v>
      </c>
      <c r="C14" s="16">
        <f t="shared" si="0"/>
        <v>14</v>
      </c>
      <c r="D14" s="29" t="str">
        <f>+I2</f>
        <v>Prob Y=1</v>
      </c>
      <c r="E14" s="26" t="s">
        <v>42</v>
      </c>
      <c r="F14" s="37" t="s">
        <v>67</v>
      </c>
      <c r="G14" s="6"/>
      <c r="H14" s="6"/>
      <c r="I14" s="6"/>
      <c r="J14" s="6"/>
      <c r="K14" s="8"/>
      <c r="L14" s="20">
        <f t="shared" si="1"/>
        <v>14</v>
      </c>
      <c r="M14" s="16">
        <f t="shared" si="2"/>
        <v>14</v>
      </c>
      <c r="N14" s="6"/>
      <c r="O14" s="10"/>
      <c r="P14" s="10"/>
      <c r="Q14" s="38"/>
      <c r="R14" s="6"/>
      <c r="S14" s="6"/>
    </row>
    <row r="15" spans="1:26" ht="14.25" customHeight="1" x14ac:dyDescent="0.2">
      <c r="A15" s="1">
        <v>72</v>
      </c>
      <c r="B15" s="1">
        <v>1</v>
      </c>
      <c r="C15" s="16">
        <f t="shared" si="0"/>
        <v>15</v>
      </c>
      <c r="D15" s="29" t="str">
        <f>+J2</f>
        <v>Prob OK</v>
      </c>
      <c r="E15" s="26" t="s">
        <v>43</v>
      </c>
      <c r="F15" s="37" t="s">
        <v>68</v>
      </c>
      <c r="G15" s="6"/>
      <c r="H15" s="6"/>
      <c r="I15" s="6"/>
      <c r="J15" s="6"/>
      <c r="K15" s="8"/>
      <c r="L15" s="20">
        <f t="shared" si="1"/>
        <v>15</v>
      </c>
      <c r="M15" s="16">
        <f t="shared" si="2"/>
        <v>15</v>
      </c>
      <c r="N15" s="6"/>
      <c r="O15" s="10"/>
      <c r="P15" s="10"/>
      <c r="Q15" s="38"/>
      <c r="R15" s="6"/>
      <c r="S15" s="6"/>
    </row>
    <row r="16" spans="1:26" ht="14.25" customHeight="1" x14ac:dyDescent="0.2">
      <c r="A16" s="1">
        <v>72</v>
      </c>
      <c r="B16" s="1">
        <v>1</v>
      </c>
      <c r="C16" s="16">
        <f t="shared" si="0"/>
        <v>16</v>
      </c>
      <c r="D16" s="29" t="str">
        <f>+K2</f>
        <v>Ln-LH-OK</v>
      </c>
      <c r="E16" s="26" t="s">
        <v>44</v>
      </c>
      <c r="F16" s="37" t="s">
        <v>69</v>
      </c>
      <c r="G16" s="6"/>
      <c r="H16" s="6"/>
      <c r="I16" s="6"/>
      <c r="J16" s="6"/>
      <c r="K16" s="8"/>
      <c r="L16" s="20">
        <f t="shared" si="1"/>
        <v>16</v>
      </c>
      <c r="M16" s="16">
        <f t="shared" si="2"/>
        <v>16</v>
      </c>
      <c r="N16" s="6"/>
      <c r="O16" s="10"/>
      <c r="P16" s="10"/>
      <c r="Q16" s="38"/>
      <c r="R16" s="6"/>
      <c r="S16" s="6"/>
    </row>
    <row r="17" spans="1:25" ht="14.25" customHeight="1" x14ac:dyDescent="0.2">
      <c r="A17" s="1">
        <v>66</v>
      </c>
      <c r="B17" s="1">
        <v>0</v>
      </c>
      <c r="C17" s="16">
        <f t="shared" si="0"/>
        <v>17</v>
      </c>
      <c r="D17" s="26"/>
      <c r="E17" s="26"/>
      <c r="F17" s="26"/>
      <c r="G17" s="6"/>
      <c r="H17" s="6"/>
      <c r="I17" s="6"/>
      <c r="J17" s="6"/>
      <c r="K17" s="8"/>
      <c r="L17" s="20">
        <f t="shared" si="1"/>
        <v>17</v>
      </c>
      <c r="M17" s="16">
        <f t="shared" si="2"/>
        <v>17</v>
      </c>
      <c r="N17" s="6"/>
      <c r="O17" s="10"/>
      <c r="P17" s="10"/>
      <c r="Q17" s="38"/>
      <c r="R17" s="6"/>
      <c r="S17" s="6"/>
      <c r="T17" s="6"/>
    </row>
    <row r="18" spans="1:25" ht="14.25" customHeight="1" x14ac:dyDescent="0.2">
      <c r="A18" s="1">
        <v>62.75</v>
      </c>
      <c r="B18" s="1">
        <v>0</v>
      </c>
      <c r="C18" s="16">
        <f t="shared" si="0"/>
        <v>18</v>
      </c>
      <c r="D18" s="26"/>
      <c r="E18" s="26"/>
      <c r="F18" s="26"/>
      <c r="G18" s="6"/>
      <c r="H18" s="6"/>
      <c r="I18" s="6"/>
      <c r="J18" s="6"/>
      <c r="K18" s="8"/>
      <c r="L18" s="20">
        <f t="shared" si="1"/>
        <v>18</v>
      </c>
      <c r="M18" s="16">
        <f t="shared" si="2"/>
        <v>18</v>
      </c>
      <c r="N18" s="6"/>
      <c r="O18" s="10"/>
      <c r="P18" s="10"/>
      <c r="Q18" s="38"/>
      <c r="R18" s="6"/>
      <c r="S18" s="6"/>
      <c r="T18" s="6"/>
    </row>
    <row r="19" spans="1:25" ht="14.25" customHeight="1" x14ac:dyDescent="0.2">
      <c r="A19" s="1">
        <v>74</v>
      </c>
      <c r="B19" s="1">
        <v>1</v>
      </c>
      <c r="C19" s="16">
        <f t="shared" si="0"/>
        <v>19</v>
      </c>
      <c r="D19" s="32" t="str">
        <f>D1</f>
        <v>D</v>
      </c>
      <c r="E19" s="32" t="str">
        <f t="shared" ref="E19:F19" si="3">E1</f>
        <v>E</v>
      </c>
      <c r="F19" s="32" t="str">
        <f t="shared" si="3"/>
        <v>F</v>
      </c>
      <c r="G19" s="6"/>
      <c r="H19" s="6"/>
      <c r="I19" s="6"/>
      <c r="J19" s="6"/>
      <c r="K19" s="8"/>
      <c r="L19" s="20">
        <f t="shared" si="1"/>
        <v>19</v>
      </c>
      <c r="M19" s="16">
        <f t="shared" si="2"/>
        <v>19</v>
      </c>
      <c r="N19" s="6"/>
      <c r="O19" s="10"/>
      <c r="P19" s="10"/>
      <c r="Q19" s="38"/>
      <c r="R19" s="6"/>
      <c r="S19" s="6"/>
      <c r="T19" s="6"/>
    </row>
    <row r="20" spans="1:25" ht="14.25" customHeight="1" x14ac:dyDescent="0.25">
      <c r="A20" s="1">
        <v>70</v>
      </c>
      <c r="B20" s="1">
        <v>1</v>
      </c>
      <c r="C20" s="16">
        <f t="shared" si="0"/>
        <v>20</v>
      </c>
      <c r="D20" s="26"/>
      <c r="E20" s="33" t="s">
        <v>64</v>
      </c>
      <c r="F20" s="18"/>
      <c r="G20" s="6"/>
      <c r="H20" s="6"/>
      <c r="I20" s="6"/>
      <c r="J20" s="6"/>
      <c r="K20" s="8"/>
      <c r="L20" s="20">
        <f t="shared" si="1"/>
        <v>20</v>
      </c>
      <c r="M20" s="16">
        <f t="shared" si="2"/>
        <v>20</v>
      </c>
      <c r="N20" s="6"/>
      <c r="O20" s="10"/>
      <c r="P20" s="10"/>
      <c r="Q20" s="38"/>
      <c r="R20" s="6"/>
      <c r="S20" s="6"/>
      <c r="T20" s="6"/>
    </row>
    <row r="21" spans="1:25" ht="14.25" customHeight="1" x14ac:dyDescent="0.2">
      <c r="A21" s="1">
        <v>73</v>
      </c>
      <c r="B21" s="1">
        <v>1</v>
      </c>
      <c r="C21" s="16">
        <f t="shared" si="0"/>
        <v>21</v>
      </c>
      <c r="D21" s="26" t="s">
        <v>12</v>
      </c>
      <c r="E21" s="34"/>
      <c r="F21" s="35" t="s">
        <v>53</v>
      </c>
      <c r="G21" s="6"/>
      <c r="H21" s="6"/>
      <c r="I21" s="6"/>
      <c r="J21" s="6"/>
      <c r="K21" s="8"/>
      <c r="L21" s="20">
        <f t="shared" si="1"/>
        <v>21</v>
      </c>
      <c r="M21" s="16">
        <f t="shared" si="2"/>
        <v>21</v>
      </c>
      <c r="N21" s="6"/>
      <c r="O21" s="10"/>
      <c r="P21" s="10"/>
      <c r="Q21" s="38"/>
      <c r="R21" s="6"/>
      <c r="S21" s="6"/>
      <c r="T21" s="6"/>
    </row>
    <row r="22" spans="1:25" ht="14.25" customHeight="1" x14ac:dyDescent="0.2">
      <c r="A22" s="1">
        <v>65</v>
      </c>
      <c r="B22" s="1">
        <v>0</v>
      </c>
      <c r="C22" s="16">
        <f t="shared" si="0"/>
        <v>22</v>
      </c>
      <c r="D22" s="26" t="s">
        <v>51</v>
      </c>
      <c r="E22" s="36"/>
      <c r="F22" s="35" t="s">
        <v>73</v>
      </c>
      <c r="G22" s="6"/>
      <c r="H22" s="6"/>
      <c r="I22" s="6"/>
      <c r="J22" s="6"/>
      <c r="K22" s="8"/>
      <c r="L22" s="20">
        <f t="shared" si="1"/>
        <v>22</v>
      </c>
      <c r="M22" s="16">
        <f t="shared" si="2"/>
        <v>22</v>
      </c>
      <c r="N22" s="6"/>
      <c r="O22" s="10"/>
      <c r="P22" s="10"/>
      <c r="Q22" s="38"/>
      <c r="R22" s="6"/>
      <c r="S22" s="6"/>
      <c r="T22" s="6"/>
    </row>
    <row r="23" spans="1:25" ht="12.95" customHeight="1" x14ac:dyDescent="0.2">
      <c r="A23" s="1">
        <v>66</v>
      </c>
      <c r="B23" s="1">
        <v>1</v>
      </c>
      <c r="C23" s="16">
        <f t="shared" si="0"/>
        <v>23</v>
      </c>
      <c r="G23" s="6"/>
      <c r="H23" s="6"/>
      <c r="I23" s="6"/>
      <c r="J23" s="6"/>
      <c r="K23" s="8"/>
      <c r="L23" s="20">
        <f t="shared" si="1"/>
        <v>23</v>
      </c>
      <c r="M23" s="16">
        <f t="shared" si="2"/>
        <v>23</v>
      </c>
      <c r="N23" s="6"/>
      <c r="O23" s="10"/>
      <c r="P23" s="10"/>
      <c r="Q23" s="38"/>
      <c r="R23" s="6"/>
      <c r="S23" s="6"/>
      <c r="T23" s="7"/>
    </row>
    <row r="24" spans="1:25" ht="12.95" customHeight="1" x14ac:dyDescent="0.2">
      <c r="A24" s="1">
        <v>69</v>
      </c>
      <c r="B24" s="1">
        <v>1</v>
      </c>
      <c r="C24" s="16">
        <f t="shared" si="0"/>
        <v>24</v>
      </c>
      <c r="G24" s="6"/>
      <c r="H24" s="6"/>
      <c r="I24" s="6"/>
      <c r="J24" s="6"/>
      <c r="K24" s="8"/>
      <c r="L24" s="20">
        <f t="shared" si="1"/>
        <v>24</v>
      </c>
      <c r="M24" s="16">
        <f t="shared" si="2"/>
        <v>24</v>
      </c>
      <c r="N24" s="6"/>
      <c r="O24" s="10"/>
      <c r="P24" s="10"/>
      <c r="Q24" s="38"/>
      <c r="R24" s="6"/>
      <c r="S24" s="6"/>
      <c r="T24" s="6"/>
    </row>
    <row r="25" spans="1:25" ht="12.95" customHeight="1" x14ac:dyDescent="0.2">
      <c r="A25" s="1">
        <v>75</v>
      </c>
      <c r="B25" s="1">
        <v>1</v>
      </c>
      <c r="C25" s="16">
        <f t="shared" si="0"/>
        <v>25</v>
      </c>
      <c r="G25" s="6"/>
      <c r="H25" s="6"/>
      <c r="I25" s="6"/>
      <c r="J25" s="6"/>
      <c r="K25" s="8"/>
      <c r="L25" s="20">
        <f t="shared" si="1"/>
        <v>25</v>
      </c>
      <c r="M25" s="16">
        <f t="shared" si="2"/>
        <v>25</v>
      </c>
      <c r="N25" s="6"/>
      <c r="O25" s="10"/>
      <c r="P25" s="10"/>
      <c r="Q25" s="38"/>
      <c r="R25" s="6"/>
      <c r="S25" s="6"/>
      <c r="T25" s="6"/>
    </row>
    <row r="26" spans="1:25" ht="12.95" customHeight="1" x14ac:dyDescent="0.2">
      <c r="A26" s="1">
        <v>66</v>
      </c>
      <c r="B26" s="1">
        <v>0</v>
      </c>
      <c r="C26" s="16">
        <f t="shared" si="0"/>
        <v>26</v>
      </c>
      <c r="G26" s="6"/>
      <c r="H26" s="6"/>
      <c r="I26" s="6"/>
      <c r="J26" s="6"/>
      <c r="K26" s="8"/>
      <c r="L26" s="20">
        <f t="shared" si="1"/>
        <v>26</v>
      </c>
      <c r="M26" s="16">
        <f t="shared" si="2"/>
        <v>26</v>
      </c>
      <c r="N26" s="6"/>
      <c r="O26" s="10"/>
      <c r="P26" s="10"/>
      <c r="Q26" s="38"/>
      <c r="R26" s="6"/>
      <c r="S26" s="6"/>
      <c r="T26" s="6"/>
    </row>
    <row r="27" spans="1:25" ht="12.95" customHeight="1" x14ac:dyDescent="0.2">
      <c r="A27" s="1">
        <v>73</v>
      </c>
      <c r="B27" s="1">
        <v>1</v>
      </c>
      <c r="C27" s="16">
        <f t="shared" si="0"/>
        <v>27</v>
      </c>
      <c r="G27" s="6"/>
      <c r="H27" s="6"/>
      <c r="I27" s="6"/>
      <c r="J27" s="6"/>
      <c r="K27" s="8"/>
      <c r="L27" s="20">
        <f t="shared" si="1"/>
        <v>27</v>
      </c>
      <c r="M27" s="16">
        <f t="shared" si="2"/>
        <v>27</v>
      </c>
      <c r="N27" s="6"/>
      <c r="O27" s="10"/>
      <c r="P27" s="10"/>
      <c r="Q27" s="38"/>
    </row>
    <row r="28" spans="1:25" ht="12.95" customHeight="1" x14ac:dyDescent="0.2">
      <c r="A28" s="1">
        <v>69</v>
      </c>
      <c r="B28" s="1">
        <v>1</v>
      </c>
      <c r="C28" s="16">
        <f t="shared" si="0"/>
        <v>28</v>
      </c>
      <c r="G28" s="6"/>
      <c r="H28" s="6"/>
      <c r="I28" s="6"/>
      <c r="J28" s="6"/>
      <c r="K28" s="8"/>
      <c r="L28" s="20">
        <f t="shared" si="1"/>
        <v>28</v>
      </c>
      <c r="M28" s="16">
        <f t="shared" si="2"/>
        <v>28</v>
      </c>
      <c r="N28" s="6"/>
      <c r="O28" s="10"/>
      <c r="P28" s="10"/>
      <c r="Q28" s="38"/>
      <c r="Y28" s="4"/>
    </row>
    <row r="29" spans="1:25" ht="12.95" customHeight="1" x14ac:dyDescent="0.2">
      <c r="A29" s="1">
        <v>70</v>
      </c>
      <c r="B29" s="1">
        <v>1</v>
      </c>
      <c r="C29" s="16">
        <f t="shared" si="0"/>
        <v>29</v>
      </c>
      <c r="G29" s="6"/>
      <c r="H29" s="6"/>
      <c r="I29" s="6"/>
      <c r="J29" s="6"/>
      <c r="K29" s="8"/>
      <c r="L29" s="20">
        <f t="shared" si="1"/>
        <v>29</v>
      </c>
      <c r="M29" s="16">
        <f t="shared" si="2"/>
        <v>29</v>
      </c>
      <c r="N29" s="6"/>
      <c r="O29" s="10"/>
      <c r="P29" s="6"/>
      <c r="Q29" s="12"/>
    </row>
    <row r="30" spans="1:25" ht="12.95" customHeight="1" x14ac:dyDescent="0.2">
      <c r="A30" s="1">
        <v>66</v>
      </c>
      <c r="B30" s="1">
        <v>0</v>
      </c>
      <c r="C30" s="16">
        <f t="shared" si="0"/>
        <v>30</v>
      </c>
      <c r="G30" s="6"/>
      <c r="H30" s="6"/>
      <c r="I30" s="6"/>
      <c r="J30" s="6"/>
      <c r="K30" s="8"/>
      <c r="L30" s="20">
        <f t="shared" si="1"/>
        <v>30</v>
      </c>
      <c r="M30" s="16">
        <f t="shared" si="2"/>
        <v>30</v>
      </c>
      <c r="N30" s="6"/>
      <c r="O30" s="10"/>
      <c r="P30" s="6"/>
      <c r="Q30" s="12"/>
    </row>
    <row r="31" spans="1:25" ht="12.95" customHeight="1" x14ac:dyDescent="0.2">
      <c r="A31" s="1">
        <v>65</v>
      </c>
      <c r="B31" s="1">
        <v>0</v>
      </c>
      <c r="C31" s="16">
        <f t="shared" si="0"/>
        <v>31</v>
      </c>
      <c r="G31" s="6"/>
      <c r="H31" s="6"/>
      <c r="I31" s="6"/>
      <c r="J31" s="6"/>
      <c r="K31" s="8"/>
      <c r="L31" s="20">
        <f t="shared" si="1"/>
        <v>31</v>
      </c>
      <c r="M31" s="16">
        <f t="shared" si="2"/>
        <v>31</v>
      </c>
      <c r="N31" s="6"/>
      <c r="O31" s="10"/>
      <c r="P31" s="6"/>
      <c r="Q31" s="12"/>
    </row>
    <row r="32" spans="1:25" ht="12.95" customHeight="1" x14ac:dyDescent="0.2">
      <c r="A32" s="1">
        <v>74</v>
      </c>
      <c r="B32" s="1">
        <v>1</v>
      </c>
      <c r="C32" s="16">
        <f t="shared" si="0"/>
        <v>32</v>
      </c>
      <c r="G32" s="6"/>
      <c r="H32" s="6"/>
      <c r="I32" s="6"/>
      <c r="J32" s="6"/>
      <c r="K32" s="8"/>
      <c r="L32" s="20">
        <f t="shared" si="1"/>
        <v>32</v>
      </c>
      <c r="M32" s="16">
        <f t="shared" si="2"/>
        <v>32</v>
      </c>
      <c r="N32" s="6"/>
      <c r="O32" s="10"/>
      <c r="P32" s="6"/>
      <c r="Q32" s="12"/>
    </row>
    <row r="33" spans="1:24" ht="12.95" customHeight="1" x14ac:dyDescent="0.2">
      <c r="A33" s="1">
        <v>67</v>
      </c>
      <c r="B33" s="1">
        <v>1</v>
      </c>
      <c r="C33" s="16">
        <f t="shared" si="0"/>
        <v>33</v>
      </c>
      <c r="G33" s="6"/>
      <c r="H33" s="6"/>
      <c r="I33" s="6"/>
      <c r="J33" s="6"/>
      <c r="K33" s="8"/>
      <c r="L33" s="20">
        <f t="shared" si="1"/>
        <v>33</v>
      </c>
      <c r="M33" s="16">
        <f t="shared" si="2"/>
        <v>33</v>
      </c>
      <c r="N33" s="6"/>
      <c r="O33" s="10"/>
      <c r="P33" s="6"/>
      <c r="Q33" s="12"/>
    </row>
    <row r="34" spans="1:24" ht="12.95" customHeight="1" x14ac:dyDescent="0.2">
      <c r="A34" s="1">
        <v>74</v>
      </c>
      <c r="B34" s="1">
        <v>1</v>
      </c>
      <c r="C34" s="16">
        <f t="shared" si="0"/>
        <v>34</v>
      </c>
      <c r="G34" s="6"/>
      <c r="H34" s="6"/>
      <c r="I34" s="6"/>
      <c r="J34" s="6"/>
      <c r="K34" s="8"/>
      <c r="L34" s="20">
        <f t="shared" si="1"/>
        <v>34</v>
      </c>
      <c r="M34" s="16">
        <f t="shared" si="2"/>
        <v>34</v>
      </c>
      <c r="N34" s="6"/>
      <c r="O34" s="10"/>
      <c r="P34" s="6"/>
      <c r="Q34" s="12"/>
    </row>
    <row r="35" spans="1:24" ht="12.95" customHeight="1" x14ac:dyDescent="0.2">
      <c r="A35" s="1">
        <v>70</v>
      </c>
      <c r="B35" s="1">
        <v>0</v>
      </c>
      <c r="G35" s="6"/>
      <c r="H35" s="6"/>
      <c r="I35" s="6"/>
      <c r="J35" s="6"/>
      <c r="K35" s="8"/>
      <c r="L35" s="20">
        <f t="shared" si="1"/>
        <v>35</v>
      </c>
      <c r="W35" s="14"/>
      <c r="X35" s="11"/>
    </row>
    <row r="36" spans="1:24" ht="12.95" customHeight="1" x14ac:dyDescent="0.2">
      <c r="A36" s="1">
        <v>67</v>
      </c>
      <c r="B36" s="1">
        <v>1</v>
      </c>
      <c r="G36" s="6"/>
      <c r="H36" s="6"/>
      <c r="I36" s="6"/>
      <c r="J36" s="6"/>
      <c r="K36" s="8"/>
      <c r="L36" s="20">
        <f t="shared" si="1"/>
        <v>36</v>
      </c>
      <c r="W36" s="14"/>
      <c r="X36" s="11"/>
    </row>
    <row r="37" spans="1:24" ht="12.95" customHeight="1" x14ac:dyDescent="0.2">
      <c r="A37" s="1">
        <v>71</v>
      </c>
      <c r="B37" s="1">
        <v>1</v>
      </c>
      <c r="G37" s="6"/>
      <c r="H37" s="6"/>
      <c r="I37" s="6"/>
      <c r="J37" s="6"/>
      <c r="K37" s="8"/>
      <c r="L37" s="20">
        <f t="shared" si="1"/>
        <v>37</v>
      </c>
    </row>
    <row r="38" spans="1:24" ht="12.95" customHeight="1" x14ac:dyDescent="0.2">
      <c r="A38" s="1">
        <v>69.5</v>
      </c>
      <c r="B38" s="1">
        <v>1</v>
      </c>
      <c r="C38" s="3"/>
      <c r="G38" s="6"/>
      <c r="H38" s="6"/>
      <c r="I38" s="6"/>
      <c r="J38" s="6"/>
      <c r="K38" s="8"/>
      <c r="L38" s="20">
        <f t="shared" si="1"/>
        <v>38</v>
      </c>
      <c r="M38" s="3"/>
    </row>
    <row r="39" spans="1:24" ht="12.95" customHeight="1" x14ac:dyDescent="0.2">
      <c r="A39" s="1">
        <v>72</v>
      </c>
      <c r="B39" s="1">
        <v>1</v>
      </c>
      <c r="G39" s="6"/>
      <c r="H39" s="6"/>
      <c r="I39" s="6"/>
      <c r="J39" s="6"/>
      <c r="K39" s="8"/>
      <c r="L39" s="20">
        <f t="shared" si="1"/>
        <v>39</v>
      </c>
      <c r="N39" s="6"/>
      <c r="W39" s="9"/>
    </row>
    <row r="40" spans="1:24" ht="12.95" customHeight="1" x14ac:dyDescent="0.2">
      <c r="A40" s="1">
        <v>68</v>
      </c>
      <c r="B40" s="1">
        <v>1</v>
      </c>
      <c r="C40" s="3"/>
      <c r="G40" s="6"/>
      <c r="H40" s="6"/>
      <c r="I40" s="6"/>
      <c r="J40" s="6"/>
      <c r="K40" s="8"/>
      <c r="L40" s="20">
        <f t="shared" si="1"/>
        <v>40</v>
      </c>
      <c r="M40" s="3"/>
      <c r="N40" s="3"/>
      <c r="O40" s="3"/>
      <c r="P40" s="3"/>
      <c r="W40" s="6"/>
    </row>
    <row r="41" spans="1:24" ht="12.95" customHeight="1" x14ac:dyDescent="0.2">
      <c r="A41" s="1">
        <v>69</v>
      </c>
      <c r="B41" s="1">
        <v>0</v>
      </c>
      <c r="C41" s="3"/>
      <c r="G41" s="6"/>
      <c r="H41" s="6"/>
      <c r="I41" s="6"/>
      <c r="J41" s="6"/>
      <c r="K41" s="8"/>
      <c r="L41" s="20">
        <f t="shared" si="1"/>
        <v>41</v>
      </c>
      <c r="M41" s="3"/>
      <c r="N41" s="3"/>
      <c r="O41" s="3"/>
      <c r="P41" s="3"/>
      <c r="W41" s="6"/>
    </row>
    <row r="42" spans="1:24" ht="12.95" customHeight="1" x14ac:dyDescent="0.2">
      <c r="A42" s="1">
        <v>62</v>
      </c>
      <c r="B42" s="1">
        <v>0</v>
      </c>
      <c r="C42" s="3"/>
      <c r="G42" s="6"/>
      <c r="H42" s="6"/>
      <c r="I42" s="6"/>
      <c r="J42" s="6"/>
      <c r="K42" s="8"/>
      <c r="L42" s="20">
        <f t="shared" si="1"/>
        <v>42</v>
      </c>
      <c r="M42" s="3"/>
      <c r="N42" s="3"/>
      <c r="O42" s="3"/>
      <c r="P42" s="3"/>
      <c r="W42" s="6"/>
    </row>
    <row r="43" spans="1:24" ht="12.95" customHeight="1" x14ac:dyDescent="0.2">
      <c r="A43" s="1">
        <v>73</v>
      </c>
      <c r="B43" s="1">
        <v>1</v>
      </c>
      <c r="C43" s="3"/>
      <c r="G43" s="6"/>
      <c r="H43" s="6"/>
      <c r="I43" s="6"/>
      <c r="J43" s="6"/>
      <c r="K43" s="8"/>
      <c r="L43" s="20">
        <f t="shared" si="1"/>
        <v>43</v>
      </c>
      <c r="M43" s="3"/>
      <c r="N43" s="3"/>
      <c r="O43" s="3"/>
      <c r="P43" s="3"/>
      <c r="W43" s="6"/>
    </row>
    <row r="44" spans="1:24" ht="12.95" customHeight="1" x14ac:dyDescent="0.2">
      <c r="A44" s="1">
        <v>71</v>
      </c>
      <c r="B44" s="1">
        <v>1</v>
      </c>
      <c r="C44" s="3"/>
      <c r="G44" s="6"/>
      <c r="H44" s="6"/>
      <c r="I44" s="6"/>
      <c r="J44" s="6"/>
      <c r="K44" s="8"/>
      <c r="L44" s="20">
        <f t="shared" si="1"/>
        <v>44</v>
      </c>
      <c r="M44" s="3"/>
      <c r="N44" s="3"/>
      <c r="O44" s="3"/>
      <c r="P44" s="3"/>
      <c r="W44" s="6"/>
    </row>
    <row r="45" spans="1:24" ht="12.95" customHeight="1" x14ac:dyDescent="0.2">
      <c r="A45" s="1">
        <v>75</v>
      </c>
      <c r="B45" s="1">
        <v>1</v>
      </c>
      <c r="C45" s="3"/>
      <c r="G45" s="6"/>
      <c r="H45" s="6"/>
      <c r="I45" s="6"/>
      <c r="J45" s="6"/>
      <c r="K45" s="8"/>
      <c r="L45" s="20">
        <f t="shared" si="1"/>
        <v>45</v>
      </c>
      <c r="M45" s="3"/>
      <c r="N45" s="3"/>
      <c r="O45" s="3"/>
      <c r="P45" s="3"/>
      <c r="W45" s="6"/>
    </row>
    <row r="46" spans="1:24" ht="12.95" customHeight="1" x14ac:dyDescent="0.2">
      <c r="A46" s="1">
        <v>66</v>
      </c>
      <c r="B46" s="1">
        <v>1</v>
      </c>
      <c r="C46" s="3"/>
      <c r="G46" s="6"/>
      <c r="H46" s="6"/>
      <c r="I46" s="6"/>
      <c r="J46" s="6"/>
      <c r="K46" s="8"/>
      <c r="L46" s="20">
        <f t="shared" si="1"/>
        <v>46</v>
      </c>
      <c r="M46" s="3"/>
      <c r="N46" s="3"/>
      <c r="O46" s="3"/>
      <c r="P46" s="3"/>
      <c r="W46" s="6"/>
    </row>
    <row r="47" spans="1:24" ht="12.95" customHeight="1" x14ac:dyDescent="0.2">
      <c r="A47" s="1">
        <v>70</v>
      </c>
      <c r="B47" s="1">
        <v>1</v>
      </c>
      <c r="C47" s="3"/>
      <c r="G47" s="6"/>
      <c r="H47" s="6"/>
      <c r="I47" s="6"/>
      <c r="J47" s="6"/>
      <c r="K47" s="8"/>
      <c r="L47" s="20">
        <f t="shared" si="1"/>
        <v>47</v>
      </c>
      <c r="M47" s="3"/>
      <c r="N47" s="3"/>
      <c r="O47" s="3"/>
      <c r="P47" s="3"/>
      <c r="W47" s="6"/>
    </row>
    <row r="48" spans="1:24" ht="12.95" customHeight="1" x14ac:dyDescent="0.2">
      <c r="A48" s="1">
        <v>75</v>
      </c>
      <c r="B48" s="1">
        <v>1</v>
      </c>
      <c r="C48" s="3"/>
      <c r="G48" s="6"/>
      <c r="H48" s="6"/>
      <c r="I48" s="6"/>
      <c r="J48" s="6"/>
      <c r="K48" s="8"/>
      <c r="L48" s="20">
        <f t="shared" si="1"/>
        <v>48</v>
      </c>
      <c r="M48" s="3"/>
      <c r="N48" s="3"/>
      <c r="O48" s="3"/>
      <c r="P48" s="3"/>
      <c r="W48" s="6"/>
    </row>
    <row r="49" spans="1:23" ht="12.95" customHeight="1" x14ac:dyDescent="0.2">
      <c r="A49" s="1">
        <v>66</v>
      </c>
      <c r="B49" s="1">
        <v>1</v>
      </c>
      <c r="C49" s="3"/>
      <c r="G49" s="6"/>
      <c r="H49" s="6"/>
      <c r="I49" s="6"/>
      <c r="J49" s="6"/>
      <c r="K49" s="8"/>
      <c r="L49" s="20">
        <f t="shared" si="1"/>
        <v>49</v>
      </c>
      <c r="M49" s="3"/>
      <c r="N49" s="3"/>
      <c r="O49" s="3"/>
      <c r="P49" s="3"/>
      <c r="W49" s="6"/>
    </row>
    <row r="50" spans="1:23" ht="12.95" customHeight="1" x14ac:dyDescent="0.2">
      <c r="A50" s="1">
        <v>69</v>
      </c>
      <c r="B50" s="1">
        <v>1</v>
      </c>
      <c r="C50" s="3"/>
      <c r="G50" s="6"/>
      <c r="H50" s="6"/>
      <c r="I50" s="6"/>
      <c r="J50" s="6"/>
      <c r="K50" s="8"/>
      <c r="L50" s="20">
        <f t="shared" si="1"/>
        <v>50</v>
      </c>
      <c r="M50" s="3"/>
      <c r="N50" s="3"/>
      <c r="O50" s="3"/>
      <c r="P50" s="3"/>
      <c r="W50" s="6"/>
    </row>
    <row r="51" spans="1:23" ht="12.95" customHeight="1" x14ac:dyDescent="0.2">
      <c r="A51" s="1">
        <v>68</v>
      </c>
      <c r="B51" s="1">
        <v>1</v>
      </c>
      <c r="C51" s="3"/>
      <c r="G51" s="6"/>
      <c r="H51" s="6"/>
      <c r="I51" s="6"/>
      <c r="J51" s="6"/>
      <c r="K51" s="8"/>
      <c r="L51" s="20">
        <f t="shared" si="1"/>
        <v>51</v>
      </c>
      <c r="M51" s="3"/>
      <c r="N51" s="3"/>
      <c r="O51" s="3"/>
      <c r="P51" s="3"/>
      <c r="W51" s="6"/>
    </row>
    <row r="52" spans="1:23" ht="12.95" customHeight="1" x14ac:dyDescent="0.2">
      <c r="A52" s="1">
        <v>71</v>
      </c>
      <c r="B52" s="1">
        <v>1</v>
      </c>
      <c r="C52" s="3"/>
      <c r="G52" s="6"/>
      <c r="H52" s="6"/>
      <c r="I52" s="6"/>
      <c r="J52" s="6"/>
      <c r="K52" s="8"/>
      <c r="L52" s="20">
        <f t="shared" si="1"/>
        <v>52</v>
      </c>
      <c r="M52" s="3"/>
      <c r="N52" s="3"/>
      <c r="O52" s="3"/>
      <c r="P52" s="3"/>
      <c r="W52" s="6"/>
    </row>
    <row r="53" spans="1:23" ht="12.95" customHeight="1" x14ac:dyDescent="0.2">
      <c r="A53" s="1">
        <v>63</v>
      </c>
      <c r="B53" s="1">
        <v>0</v>
      </c>
      <c r="C53" s="3"/>
      <c r="G53" s="6"/>
      <c r="H53" s="6"/>
      <c r="I53" s="6"/>
      <c r="J53" s="6"/>
      <c r="K53" s="8"/>
      <c r="L53" s="20">
        <f t="shared" si="1"/>
        <v>53</v>
      </c>
      <c r="M53" s="3"/>
      <c r="N53" s="3"/>
      <c r="O53" s="3"/>
      <c r="P53" s="3"/>
      <c r="W53" s="6"/>
    </row>
    <row r="54" spans="1:23" ht="12.95" customHeight="1" x14ac:dyDescent="0.2">
      <c r="A54" s="1">
        <v>68</v>
      </c>
      <c r="B54" s="1">
        <v>0</v>
      </c>
      <c r="C54" s="3"/>
      <c r="G54" s="6"/>
      <c r="H54" s="6"/>
      <c r="I54" s="6"/>
      <c r="J54" s="6"/>
      <c r="K54" s="8"/>
      <c r="L54" s="20">
        <f t="shared" si="1"/>
        <v>54</v>
      </c>
      <c r="M54" s="3"/>
      <c r="N54" s="3"/>
      <c r="O54" s="3"/>
      <c r="P54" s="3"/>
      <c r="W54" s="6"/>
    </row>
    <row r="55" spans="1:23" ht="12.95" customHeight="1" x14ac:dyDescent="0.2">
      <c r="A55" s="1">
        <v>73</v>
      </c>
      <c r="B55" s="1">
        <v>1</v>
      </c>
      <c r="C55" s="3"/>
      <c r="G55" s="6"/>
      <c r="H55" s="6"/>
      <c r="I55" s="6"/>
      <c r="J55" s="6"/>
      <c r="K55" s="8"/>
      <c r="L55" s="20">
        <f t="shared" si="1"/>
        <v>55</v>
      </c>
      <c r="M55" s="3"/>
      <c r="N55" s="3"/>
      <c r="O55" s="3"/>
      <c r="P55" s="3"/>
      <c r="W55" s="6"/>
    </row>
    <row r="56" spans="1:23" ht="12.95" customHeight="1" x14ac:dyDescent="0.2">
      <c r="A56" s="1">
        <v>70</v>
      </c>
      <c r="B56" s="1">
        <v>1</v>
      </c>
      <c r="C56" s="3"/>
      <c r="G56" s="6"/>
      <c r="H56" s="6"/>
      <c r="I56" s="6"/>
      <c r="J56" s="6"/>
      <c r="K56" s="8"/>
      <c r="L56" s="20">
        <f t="shared" si="1"/>
        <v>56</v>
      </c>
      <c r="M56" s="3"/>
      <c r="N56" s="3"/>
      <c r="O56" s="3"/>
      <c r="P56" s="3"/>
      <c r="W56" s="6"/>
    </row>
    <row r="57" spans="1:23" ht="12.95" customHeight="1" x14ac:dyDescent="0.2">
      <c r="A57" s="1">
        <v>73</v>
      </c>
      <c r="B57" s="1">
        <v>1</v>
      </c>
      <c r="C57" s="3"/>
      <c r="G57" s="6"/>
      <c r="H57" s="6"/>
      <c r="I57" s="6"/>
      <c r="J57" s="6"/>
      <c r="K57" s="8"/>
      <c r="L57" s="20">
        <f t="shared" si="1"/>
        <v>57</v>
      </c>
      <c r="M57" s="3"/>
      <c r="N57" s="3"/>
      <c r="O57" s="3"/>
      <c r="P57" s="3"/>
      <c r="W57" s="6"/>
    </row>
    <row r="58" spans="1:23" ht="12.95" customHeight="1" x14ac:dyDescent="0.2">
      <c r="A58" s="1">
        <v>73</v>
      </c>
      <c r="B58" s="1">
        <v>1</v>
      </c>
      <c r="C58" s="3"/>
      <c r="G58" s="6"/>
      <c r="H58" s="6"/>
      <c r="I58" s="6"/>
      <c r="J58" s="6"/>
      <c r="K58" s="8"/>
      <c r="L58" s="20">
        <f t="shared" si="1"/>
        <v>58</v>
      </c>
      <c r="M58" s="3"/>
      <c r="N58" s="3"/>
      <c r="O58" s="3"/>
      <c r="P58" s="3"/>
      <c r="W58" s="6"/>
    </row>
    <row r="59" spans="1:23" ht="12.95" customHeight="1" x14ac:dyDescent="0.2">
      <c r="A59" s="1">
        <v>67</v>
      </c>
      <c r="B59" s="1">
        <v>1</v>
      </c>
      <c r="C59" s="3"/>
      <c r="D59" s="2"/>
      <c r="E59" s="6"/>
      <c r="F59" s="6"/>
      <c r="G59" s="6"/>
      <c r="H59" s="6"/>
      <c r="I59" s="6"/>
      <c r="J59" s="6"/>
      <c r="K59" s="8"/>
      <c r="L59" s="20">
        <f t="shared" si="1"/>
        <v>59</v>
      </c>
      <c r="M59" s="3"/>
      <c r="N59" s="3"/>
      <c r="O59" s="3"/>
      <c r="P59" s="3"/>
      <c r="W59" s="6"/>
    </row>
    <row r="60" spans="1:23" ht="12.95" customHeight="1" x14ac:dyDescent="0.2">
      <c r="A60" s="1">
        <v>71</v>
      </c>
      <c r="B60" s="1">
        <v>1</v>
      </c>
      <c r="C60" s="3"/>
      <c r="G60" s="6"/>
      <c r="H60" s="6"/>
      <c r="I60" s="6"/>
      <c r="J60" s="6"/>
      <c r="K60" s="8"/>
      <c r="L60" s="20">
        <f t="shared" si="1"/>
        <v>60</v>
      </c>
      <c r="M60" s="3"/>
      <c r="N60" s="3"/>
      <c r="O60" s="3"/>
      <c r="P60" s="3"/>
      <c r="W60" s="6"/>
    </row>
    <row r="61" spans="1:23" ht="12.95" customHeight="1" x14ac:dyDescent="0.2">
      <c r="A61" s="1">
        <v>72</v>
      </c>
      <c r="B61" s="1">
        <v>1</v>
      </c>
      <c r="C61" s="3"/>
      <c r="G61" s="6"/>
      <c r="H61" s="6"/>
      <c r="I61" s="6"/>
      <c r="J61" s="6"/>
      <c r="K61" s="8"/>
      <c r="L61" s="20">
        <f t="shared" si="1"/>
        <v>61</v>
      </c>
      <c r="M61" s="3"/>
      <c r="N61" s="3"/>
      <c r="O61" s="3"/>
      <c r="P61" s="3"/>
      <c r="W61" s="6"/>
    </row>
    <row r="62" spans="1:23" ht="12.95" customHeight="1" x14ac:dyDescent="0.2">
      <c r="A62" s="1">
        <v>74</v>
      </c>
      <c r="B62" s="1">
        <v>1</v>
      </c>
      <c r="C62" s="3"/>
      <c r="G62" s="6"/>
      <c r="H62" s="6"/>
      <c r="I62" s="6"/>
      <c r="J62" s="6"/>
      <c r="K62" s="8"/>
      <c r="L62" s="20">
        <f t="shared" si="1"/>
        <v>62</v>
      </c>
      <c r="M62" s="3"/>
      <c r="N62" s="3"/>
      <c r="O62" s="3"/>
      <c r="P62" s="3"/>
      <c r="W62" s="6"/>
    </row>
    <row r="63" spans="1:23" ht="12.95" customHeight="1" x14ac:dyDescent="0.2">
      <c r="A63" s="1">
        <v>62</v>
      </c>
      <c r="B63" s="1">
        <v>0</v>
      </c>
      <c r="C63" s="3"/>
      <c r="G63" s="6"/>
      <c r="H63" s="6"/>
      <c r="I63" s="6"/>
      <c r="J63" s="6"/>
      <c r="K63" s="8"/>
      <c r="L63" s="20">
        <f t="shared" si="1"/>
        <v>63</v>
      </c>
      <c r="M63" s="3"/>
      <c r="N63" s="3"/>
      <c r="O63" s="3"/>
      <c r="P63" s="3"/>
      <c r="W63" s="6"/>
    </row>
    <row r="64" spans="1:23" ht="12.95" customHeight="1" x14ac:dyDescent="0.2">
      <c r="A64" s="1">
        <v>61.75</v>
      </c>
      <c r="B64" s="1">
        <v>0</v>
      </c>
      <c r="C64" s="3"/>
      <c r="G64" s="6"/>
      <c r="H64" s="6"/>
      <c r="I64" s="6"/>
      <c r="J64" s="6"/>
      <c r="K64" s="8"/>
      <c r="L64" s="20">
        <f t="shared" si="1"/>
        <v>64</v>
      </c>
      <c r="M64" s="3"/>
      <c r="N64" s="3"/>
      <c r="O64" s="3"/>
      <c r="P64" s="3"/>
      <c r="W64" s="6"/>
    </row>
    <row r="65" spans="1:23" ht="12.95" customHeight="1" x14ac:dyDescent="0.2">
      <c r="A65" s="1">
        <v>68</v>
      </c>
      <c r="B65" s="1">
        <v>0</v>
      </c>
      <c r="C65" s="3"/>
      <c r="G65" s="6"/>
      <c r="H65" s="6"/>
      <c r="I65" s="6"/>
      <c r="J65" s="6"/>
      <c r="K65" s="8"/>
      <c r="L65" s="20">
        <f t="shared" si="1"/>
        <v>65</v>
      </c>
      <c r="M65" s="3"/>
      <c r="N65" s="3"/>
      <c r="O65" s="3"/>
      <c r="P65" s="3"/>
      <c r="W65" s="6"/>
    </row>
    <row r="66" spans="1:23" ht="12.95" customHeight="1" x14ac:dyDescent="0.2">
      <c r="A66" s="1">
        <v>69</v>
      </c>
      <c r="B66" s="1">
        <v>0</v>
      </c>
      <c r="C66" s="3"/>
      <c r="G66" s="6"/>
      <c r="H66" s="6"/>
      <c r="I66" s="6"/>
      <c r="J66" s="6"/>
      <c r="K66" s="8"/>
      <c r="L66" s="20">
        <f t="shared" si="1"/>
        <v>66</v>
      </c>
      <c r="M66" s="3"/>
      <c r="N66" s="3"/>
      <c r="O66" s="3"/>
      <c r="P66" s="3"/>
      <c r="W66" s="6"/>
    </row>
    <row r="67" spans="1:23" ht="12.95" customHeight="1" x14ac:dyDescent="0.2">
      <c r="A67" s="1">
        <v>72</v>
      </c>
      <c r="B67" s="1">
        <v>1</v>
      </c>
      <c r="C67" s="3"/>
      <c r="G67" s="6"/>
      <c r="H67" s="6"/>
      <c r="I67" s="6"/>
      <c r="J67" s="6"/>
      <c r="K67" s="8"/>
      <c r="L67" s="20">
        <f t="shared" si="1"/>
        <v>67</v>
      </c>
      <c r="M67" s="3"/>
      <c r="N67" s="3"/>
      <c r="O67" s="3"/>
      <c r="P67" s="3"/>
      <c r="W67" s="6"/>
    </row>
    <row r="68" spans="1:23" ht="12.95" customHeight="1" x14ac:dyDescent="0.2">
      <c r="A68" s="1">
        <v>67</v>
      </c>
      <c r="B68" s="1">
        <v>0</v>
      </c>
      <c r="C68" s="3"/>
      <c r="G68" s="6"/>
      <c r="H68" s="6"/>
      <c r="I68" s="6"/>
      <c r="J68" s="6"/>
      <c r="K68" s="8"/>
      <c r="L68" s="20">
        <f t="shared" ref="L68:L94" si="4">L67+1</f>
        <v>68</v>
      </c>
      <c r="M68" s="3"/>
      <c r="N68" s="3"/>
      <c r="O68" s="3"/>
      <c r="P68" s="3"/>
      <c r="W68" s="6"/>
    </row>
    <row r="69" spans="1:23" ht="12.95" customHeight="1" x14ac:dyDescent="0.2">
      <c r="A69" s="1">
        <v>68</v>
      </c>
      <c r="B69" s="1">
        <v>0</v>
      </c>
      <c r="C69" s="3"/>
      <c r="G69" s="6"/>
      <c r="H69" s="6"/>
      <c r="I69" s="6"/>
      <c r="J69" s="6"/>
      <c r="K69" s="8"/>
      <c r="L69" s="20">
        <f t="shared" si="4"/>
        <v>69</v>
      </c>
      <c r="M69" s="3"/>
      <c r="N69" s="3"/>
      <c r="O69" s="3"/>
      <c r="P69" s="3"/>
      <c r="T69" s="6"/>
      <c r="U69" s="6"/>
      <c r="V69" s="6"/>
      <c r="W69" s="6"/>
    </row>
    <row r="70" spans="1:23" ht="12.95" customHeight="1" x14ac:dyDescent="0.2">
      <c r="A70" s="1">
        <v>72</v>
      </c>
      <c r="B70" s="1">
        <v>1</v>
      </c>
      <c r="C70" s="3"/>
      <c r="G70" s="6"/>
      <c r="H70" s="6"/>
      <c r="I70" s="6"/>
      <c r="J70" s="6"/>
      <c r="K70" s="8"/>
      <c r="L70" s="20">
        <f t="shared" si="4"/>
        <v>70</v>
      </c>
      <c r="M70" s="3"/>
      <c r="N70" s="3"/>
      <c r="O70" s="3"/>
      <c r="P70" s="3"/>
      <c r="T70" s="6"/>
      <c r="U70" s="6"/>
      <c r="V70" s="6"/>
      <c r="W70" s="6"/>
    </row>
    <row r="71" spans="1:23" ht="12.95" customHeight="1" x14ac:dyDescent="0.2">
      <c r="A71" s="1">
        <v>68</v>
      </c>
      <c r="B71" s="1">
        <v>0</v>
      </c>
      <c r="C71" s="3"/>
      <c r="G71" s="6"/>
      <c r="H71" s="6"/>
      <c r="I71" s="6"/>
      <c r="J71" s="6"/>
      <c r="K71" s="8"/>
      <c r="L71" s="20">
        <f t="shared" si="4"/>
        <v>71</v>
      </c>
      <c r="M71" s="3"/>
      <c r="N71" s="3"/>
      <c r="O71" s="3"/>
      <c r="P71" s="3"/>
      <c r="T71" s="6"/>
      <c r="U71" s="6"/>
      <c r="V71" s="6"/>
      <c r="W71" s="6"/>
    </row>
    <row r="72" spans="1:23" ht="12.95" customHeight="1" x14ac:dyDescent="0.2">
      <c r="A72" s="1">
        <v>64</v>
      </c>
      <c r="B72" s="1">
        <v>0</v>
      </c>
      <c r="C72" s="3"/>
      <c r="G72" s="6"/>
      <c r="H72" s="6"/>
      <c r="I72" s="6"/>
      <c r="J72" s="6"/>
      <c r="K72" s="8"/>
      <c r="L72" s="20">
        <f t="shared" si="4"/>
        <v>72</v>
      </c>
      <c r="M72" s="3"/>
      <c r="N72" s="3"/>
      <c r="O72" s="3"/>
      <c r="P72" s="3"/>
    </row>
    <row r="73" spans="1:23" ht="12.95" customHeight="1" x14ac:dyDescent="0.2">
      <c r="A73" s="1">
        <v>68</v>
      </c>
      <c r="B73" s="1">
        <v>0</v>
      </c>
      <c r="C73" s="3"/>
      <c r="G73" s="6"/>
      <c r="H73" s="6"/>
      <c r="I73" s="6"/>
      <c r="J73" s="6"/>
      <c r="K73" s="8"/>
      <c r="L73" s="20">
        <f t="shared" si="4"/>
        <v>73</v>
      </c>
      <c r="M73" s="3"/>
      <c r="N73" s="3"/>
      <c r="O73" s="3"/>
      <c r="P73" s="3"/>
    </row>
    <row r="74" spans="1:23" ht="12.95" customHeight="1" x14ac:dyDescent="0.2">
      <c r="A74" s="1">
        <v>73</v>
      </c>
      <c r="B74" s="1">
        <v>1</v>
      </c>
      <c r="C74" s="3"/>
      <c r="G74" s="6"/>
      <c r="H74" s="6"/>
      <c r="I74" s="6"/>
      <c r="J74" s="6"/>
      <c r="K74" s="8"/>
      <c r="L74" s="20">
        <f t="shared" si="4"/>
        <v>74</v>
      </c>
      <c r="M74" s="3"/>
      <c r="N74" s="3"/>
      <c r="O74" s="3"/>
      <c r="P74" s="3"/>
    </row>
    <row r="75" spans="1:23" ht="12.95" customHeight="1" x14ac:dyDescent="0.2">
      <c r="A75" s="1">
        <v>63</v>
      </c>
      <c r="B75" s="1">
        <v>0</v>
      </c>
      <c r="C75" s="3"/>
      <c r="G75" s="6"/>
      <c r="H75" s="6"/>
      <c r="I75" s="6"/>
      <c r="J75" s="6"/>
      <c r="K75" s="8"/>
      <c r="L75" s="20">
        <f t="shared" si="4"/>
        <v>75</v>
      </c>
      <c r="M75" s="3"/>
      <c r="N75" s="3"/>
      <c r="O75" s="3"/>
      <c r="P75" s="3"/>
    </row>
    <row r="76" spans="1:23" ht="12.95" customHeight="1" x14ac:dyDescent="0.2">
      <c r="A76" s="1">
        <v>72</v>
      </c>
      <c r="B76" s="1">
        <v>1</v>
      </c>
      <c r="C76" s="3"/>
      <c r="G76" s="6"/>
      <c r="H76" s="6"/>
      <c r="I76" s="6"/>
      <c r="J76" s="6"/>
      <c r="K76" s="8"/>
      <c r="L76" s="20">
        <f t="shared" si="4"/>
        <v>76</v>
      </c>
      <c r="M76" s="3"/>
      <c r="N76" s="3"/>
      <c r="O76" s="3"/>
      <c r="P76" s="3"/>
    </row>
    <row r="77" spans="1:23" ht="12.95" customHeight="1" x14ac:dyDescent="0.2">
      <c r="A77" s="1">
        <v>69</v>
      </c>
      <c r="B77" s="1">
        <v>1</v>
      </c>
      <c r="C77" s="3"/>
      <c r="G77" s="6"/>
      <c r="H77" s="6"/>
      <c r="I77" s="6"/>
      <c r="J77" s="6"/>
      <c r="K77" s="8"/>
      <c r="L77" s="20">
        <f t="shared" si="4"/>
        <v>77</v>
      </c>
      <c r="M77" s="3"/>
      <c r="N77" s="3"/>
      <c r="O77" s="3"/>
      <c r="P77" s="3"/>
    </row>
    <row r="78" spans="1:23" ht="12.95" customHeight="1" x14ac:dyDescent="0.2">
      <c r="A78" s="1">
        <v>66</v>
      </c>
      <c r="B78" s="1">
        <v>0</v>
      </c>
      <c r="C78" s="3"/>
      <c r="G78" s="6"/>
      <c r="H78" s="6"/>
      <c r="I78" s="6"/>
      <c r="J78" s="6"/>
      <c r="K78" s="8"/>
      <c r="L78" s="20">
        <f t="shared" si="4"/>
        <v>78</v>
      </c>
      <c r="M78" s="3"/>
      <c r="N78" s="3"/>
      <c r="O78" s="3"/>
      <c r="P78" s="3"/>
    </row>
    <row r="79" spans="1:23" ht="12.95" customHeight="1" x14ac:dyDescent="0.2">
      <c r="A79" s="1">
        <v>65</v>
      </c>
      <c r="B79" s="1">
        <v>0</v>
      </c>
      <c r="C79" s="3"/>
      <c r="G79" s="6"/>
      <c r="H79" s="6"/>
      <c r="I79" s="6"/>
      <c r="J79" s="6"/>
      <c r="K79" s="8"/>
      <c r="L79" s="20">
        <f t="shared" si="4"/>
        <v>79</v>
      </c>
      <c r="M79" s="3"/>
      <c r="N79" s="3"/>
      <c r="O79" s="3"/>
      <c r="P79" s="3"/>
    </row>
    <row r="80" spans="1:23" ht="12.95" customHeight="1" x14ac:dyDescent="0.2">
      <c r="A80" s="1">
        <v>67</v>
      </c>
      <c r="B80" s="1">
        <v>0</v>
      </c>
      <c r="C80" s="3"/>
      <c r="G80" s="6"/>
      <c r="H80" s="6"/>
      <c r="I80" s="6"/>
      <c r="J80" s="6"/>
      <c r="K80" s="8"/>
      <c r="L80" s="20">
        <f t="shared" si="4"/>
        <v>80</v>
      </c>
      <c r="M80" s="3"/>
      <c r="N80" s="3"/>
      <c r="O80" s="3"/>
      <c r="P80" s="3"/>
    </row>
    <row r="81" spans="1:26" ht="12.95" customHeight="1" x14ac:dyDescent="0.2">
      <c r="A81" s="1">
        <v>63</v>
      </c>
      <c r="B81" s="1">
        <v>0</v>
      </c>
      <c r="C81" s="3"/>
      <c r="G81" s="6"/>
      <c r="H81" s="6"/>
      <c r="I81" s="6"/>
      <c r="J81" s="6"/>
      <c r="K81" s="8"/>
      <c r="L81" s="20">
        <f t="shared" si="4"/>
        <v>81</v>
      </c>
      <c r="M81" s="3"/>
      <c r="N81" s="3"/>
      <c r="O81" s="3"/>
      <c r="P81" s="3"/>
    </row>
    <row r="82" spans="1:26" ht="12.95" customHeight="1" x14ac:dyDescent="0.2">
      <c r="A82" s="1">
        <v>69</v>
      </c>
      <c r="B82" s="1">
        <v>0</v>
      </c>
      <c r="C82" s="3"/>
      <c r="G82" s="6"/>
      <c r="H82" s="6"/>
      <c r="I82" s="6"/>
      <c r="J82" s="6"/>
      <c r="K82" s="8"/>
      <c r="L82" s="20">
        <f t="shared" si="4"/>
        <v>82</v>
      </c>
      <c r="M82" s="3"/>
      <c r="N82" s="3"/>
      <c r="O82" s="3"/>
      <c r="P82" s="3"/>
    </row>
    <row r="83" spans="1:26" ht="12.95" customHeight="1" x14ac:dyDescent="0.2">
      <c r="A83" s="1">
        <v>73.5</v>
      </c>
      <c r="B83" s="1">
        <v>1</v>
      </c>
      <c r="C83" s="3"/>
      <c r="G83" s="6"/>
      <c r="H83" s="6"/>
      <c r="I83" s="6"/>
      <c r="J83" s="6"/>
      <c r="K83" s="8"/>
      <c r="L83" s="20">
        <f t="shared" si="4"/>
        <v>83</v>
      </c>
      <c r="M83" s="3"/>
      <c r="N83" s="3"/>
      <c r="O83" s="3"/>
      <c r="P83" s="3"/>
    </row>
    <row r="84" spans="1:26" ht="12.95" customHeight="1" x14ac:dyDescent="0.2">
      <c r="A84" s="1">
        <v>65</v>
      </c>
      <c r="B84" s="1">
        <v>0</v>
      </c>
      <c r="C84" s="3"/>
      <c r="G84" s="6"/>
      <c r="H84" s="6"/>
      <c r="I84" s="6"/>
      <c r="J84" s="6"/>
      <c r="K84" s="8"/>
      <c r="L84" s="20">
        <f t="shared" si="4"/>
        <v>84</v>
      </c>
      <c r="M84" s="3"/>
      <c r="N84" s="3"/>
      <c r="O84" s="3"/>
      <c r="P84" s="3"/>
    </row>
    <row r="85" spans="1:26" ht="12.95" customHeight="1" x14ac:dyDescent="0.2">
      <c r="A85" s="1">
        <v>74</v>
      </c>
      <c r="B85" s="1">
        <v>1</v>
      </c>
      <c r="C85" s="3"/>
      <c r="G85" s="6"/>
      <c r="H85" s="6"/>
      <c r="I85" s="6"/>
      <c r="J85" s="6"/>
      <c r="K85" s="8"/>
      <c r="L85" s="20">
        <f t="shared" si="4"/>
        <v>85</v>
      </c>
      <c r="M85" s="3"/>
      <c r="N85" s="3"/>
      <c r="O85" s="3"/>
      <c r="P85" s="3"/>
    </row>
    <row r="86" spans="1:26" ht="12.95" customHeight="1" x14ac:dyDescent="0.2">
      <c r="A86" s="1">
        <v>67</v>
      </c>
      <c r="B86" s="1">
        <v>1</v>
      </c>
      <c r="C86" s="3"/>
      <c r="G86" s="6"/>
      <c r="H86" s="6"/>
      <c r="I86" s="6"/>
      <c r="J86" s="6"/>
      <c r="K86" s="8"/>
      <c r="L86" s="20">
        <f t="shared" si="4"/>
        <v>86</v>
      </c>
      <c r="M86" s="3"/>
      <c r="N86" s="3"/>
      <c r="O86" s="3"/>
      <c r="P86" s="3"/>
    </row>
    <row r="87" spans="1:26" ht="12.95" customHeight="1" x14ac:dyDescent="0.2">
      <c r="A87" s="1">
        <v>68</v>
      </c>
      <c r="B87" s="1">
        <v>1</v>
      </c>
      <c r="C87" s="3"/>
      <c r="G87" s="6"/>
      <c r="H87" s="6"/>
      <c r="I87" s="6"/>
      <c r="J87" s="6"/>
      <c r="K87" s="8"/>
      <c r="L87" s="20">
        <f t="shared" si="4"/>
        <v>87</v>
      </c>
      <c r="M87" s="3"/>
      <c r="N87" s="3"/>
      <c r="O87" s="3"/>
      <c r="P87" s="3"/>
    </row>
    <row r="88" spans="1:26" ht="12.95" customHeight="1" x14ac:dyDescent="0.2">
      <c r="A88" s="1">
        <v>64</v>
      </c>
      <c r="B88" s="1">
        <v>0</v>
      </c>
      <c r="C88" s="3"/>
      <c r="G88" s="6"/>
      <c r="H88" s="6"/>
      <c r="I88" s="6"/>
      <c r="J88" s="6"/>
      <c r="K88" s="8"/>
      <c r="L88" s="20">
        <f t="shared" si="4"/>
        <v>88</v>
      </c>
      <c r="M88" s="3"/>
      <c r="N88" s="3"/>
      <c r="O88" s="3"/>
      <c r="P88" s="3"/>
      <c r="Z88" s="13"/>
    </row>
    <row r="89" spans="1:26" ht="12.95" customHeight="1" x14ac:dyDescent="0.2">
      <c r="A89" s="1">
        <v>70</v>
      </c>
      <c r="B89" s="1">
        <v>1</v>
      </c>
      <c r="C89" s="3"/>
      <c r="G89" s="6"/>
      <c r="H89" s="6"/>
      <c r="I89" s="6"/>
      <c r="J89" s="6"/>
      <c r="K89" s="8"/>
      <c r="L89" s="20">
        <f t="shared" si="4"/>
        <v>89</v>
      </c>
      <c r="M89" s="3"/>
      <c r="N89" s="3"/>
      <c r="O89" s="3"/>
      <c r="P89" s="3"/>
    </row>
    <row r="90" spans="1:26" ht="12.95" customHeight="1" x14ac:dyDescent="0.2">
      <c r="A90" s="1">
        <v>69</v>
      </c>
      <c r="B90" s="1">
        <v>1</v>
      </c>
      <c r="C90" s="3"/>
      <c r="G90" s="6"/>
      <c r="H90" s="6"/>
      <c r="I90" s="6"/>
      <c r="J90" s="6"/>
      <c r="K90" s="8"/>
      <c r="L90" s="20">
        <f t="shared" si="4"/>
        <v>90</v>
      </c>
      <c r="M90" s="3"/>
      <c r="N90" s="3"/>
      <c r="O90" s="3"/>
      <c r="P90" s="3"/>
    </row>
    <row r="91" spans="1:26" ht="12.95" customHeight="1" x14ac:dyDescent="0.2">
      <c r="A91" s="1">
        <v>62</v>
      </c>
      <c r="B91" s="1">
        <v>0</v>
      </c>
      <c r="C91" s="3"/>
      <c r="G91" s="6"/>
      <c r="H91" s="6"/>
      <c r="I91" s="6"/>
      <c r="J91" s="6"/>
      <c r="K91" s="8"/>
      <c r="L91" s="20">
        <f t="shared" si="4"/>
        <v>91</v>
      </c>
      <c r="M91" s="3"/>
      <c r="N91" s="3"/>
      <c r="O91" s="3"/>
      <c r="P91" s="3"/>
    </row>
    <row r="92" spans="1:26" ht="12.95" customHeight="1" x14ac:dyDescent="0.2">
      <c r="A92" s="1">
        <v>61</v>
      </c>
      <c r="B92" s="1">
        <v>0</v>
      </c>
      <c r="C92" s="3"/>
      <c r="G92" s="6"/>
      <c r="H92" s="6"/>
      <c r="I92" s="6"/>
      <c r="J92" s="6"/>
      <c r="K92" s="8"/>
      <c r="L92" s="20">
        <f t="shared" si="4"/>
        <v>92</v>
      </c>
      <c r="M92" s="3"/>
      <c r="N92" s="3"/>
      <c r="O92" s="3"/>
      <c r="P92" s="3"/>
    </row>
    <row r="93" spans="1:26" ht="12.95" customHeight="1" x14ac:dyDescent="0.2">
      <c r="A93" s="1">
        <v>68</v>
      </c>
      <c r="B93" s="1">
        <v>0</v>
      </c>
      <c r="C93" s="3"/>
      <c r="G93" s="6"/>
      <c r="H93" s="6"/>
      <c r="I93" s="6"/>
      <c r="J93" s="6"/>
      <c r="K93" s="8"/>
      <c r="L93" s="20">
        <f t="shared" si="4"/>
        <v>93</v>
      </c>
      <c r="M93" s="3"/>
      <c r="N93" s="3"/>
      <c r="O93" s="3"/>
      <c r="P93" s="3"/>
    </row>
    <row r="94" spans="1:26" ht="12.95" customHeight="1" x14ac:dyDescent="0.2">
      <c r="A94" s="1">
        <v>63</v>
      </c>
      <c r="B94" s="1">
        <v>0</v>
      </c>
      <c r="C94" s="3"/>
      <c r="G94" s="6"/>
      <c r="H94" s="6"/>
      <c r="I94" s="6"/>
      <c r="J94" s="6"/>
      <c r="K94" s="8"/>
      <c r="L94" s="20">
        <f t="shared" si="4"/>
        <v>94</v>
      </c>
      <c r="M94" s="3"/>
      <c r="N94" s="3"/>
      <c r="O94" s="3"/>
      <c r="P94" s="3"/>
    </row>
  </sheetData>
  <pageMargins left="0.75" right="0.75" top="1" bottom="1" header="0.5" footer="0.5"/>
  <pageSetup orientation="landscape" horizontalDpi="1200" verticalDpi="1200" r:id="rId1"/>
  <headerFooter alignWithMargins="0">
    <oddHeader>&amp;L10/25/2015&amp;CLogistic Regression using MLE in EXCEL 2013
1A: Regress Gender on Height&amp;RV0C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Logistic Regress MLE1A Excel2013</dc:title>
  <dc:creator>Milo Schield</dc:creator>
  <cp:lastModifiedBy>Milo Schield</cp:lastModifiedBy>
  <cp:lastPrinted>2015-10-24T01:49:45Z</cp:lastPrinted>
  <dcterms:created xsi:type="dcterms:W3CDTF">2007-07-30T21:25:35Z</dcterms:created>
  <dcterms:modified xsi:type="dcterms:W3CDTF">2015-10-25T08:21:30Z</dcterms:modified>
</cp:coreProperties>
</file>