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5\0BK\1Bk\7Randomness\"/>
    </mc:Choice>
  </mc:AlternateContent>
  <bookViews>
    <workbookView xWindow="0" yWindow="0" windowWidth="11970" windowHeight="8145"/>
  </bookViews>
  <sheets>
    <sheet name="Sheet1" sheetId="2" r:id="rId1"/>
    <sheet name="Binomial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2" l="1"/>
  <c r="A24" i="2"/>
  <c r="A17" i="2"/>
  <c r="A16" i="2"/>
  <c r="A9" i="2"/>
  <c r="A10" i="2" s="1"/>
  <c r="A8" i="2"/>
  <c r="F26" i="2"/>
  <c r="F24" i="2"/>
  <c r="F25" i="2"/>
  <c r="F17" i="2"/>
  <c r="F16" i="2"/>
  <c r="F18" i="2"/>
  <c r="F9" i="2"/>
  <c r="F10" i="2"/>
  <c r="F8" i="2"/>
  <c r="A18" i="2" l="1"/>
  <c r="A26" i="2"/>
  <c r="E58" i="1"/>
  <c r="F58" i="1"/>
  <c r="G58" i="1"/>
  <c r="H58" i="1"/>
  <c r="I58" i="1"/>
  <c r="J58" i="1"/>
  <c r="D58" i="1"/>
  <c r="E54" i="1"/>
  <c r="F54" i="1"/>
  <c r="G54" i="1"/>
  <c r="H54" i="1"/>
  <c r="I54" i="1"/>
  <c r="J54" i="1"/>
  <c r="D54" i="1"/>
  <c r="E43" i="1"/>
  <c r="F43" i="1"/>
  <c r="G43" i="1"/>
  <c r="H43" i="1"/>
  <c r="I43" i="1"/>
  <c r="J43" i="1"/>
  <c r="D43" i="1"/>
  <c r="E39" i="1"/>
  <c r="F39" i="1"/>
  <c r="G39" i="1"/>
  <c r="H39" i="1"/>
  <c r="I39" i="1"/>
  <c r="J39" i="1"/>
  <c r="D39" i="1"/>
  <c r="F30" i="1"/>
  <c r="G30" i="1"/>
  <c r="H30" i="1"/>
  <c r="I30" i="1"/>
  <c r="J30" i="1"/>
  <c r="E30" i="1"/>
  <c r="D30" i="1"/>
</calcChain>
</file>

<file path=xl/sharedStrings.xml><?xml version="1.0" encoding="utf-8"?>
<sst xmlns="http://schemas.openxmlformats.org/spreadsheetml/2006/main" count="67" uniqueCount="43">
  <si>
    <t># Successes</t>
  </si>
  <si>
    <t>Chance</t>
  </si>
  <si>
    <t>In a two-tailed test, each tail can have up to 0025 chance and still be statistically-significant</t>
  </si>
  <si>
    <t>Cumulative: Chance of no more than k successes given P = 0.5</t>
  </si>
  <si>
    <t>Chance of exactly k successes given P = 0.5 and n = 6</t>
  </si>
  <si>
    <t>Cumulative: Chance of no more than k successes given P = 0.1</t>
  </si>
  <si>
    <t>n</t>
  </si>
  <si>
    <t>P</t>
  </si>
  <si>
    <t>For a binomial distribution given P = 0.1, n = 6, and a one-tailed test, two or more successes would be statistically significant.</t>
  </si>
  <si>
    <t>For a binomial distribution given P = 0.1, n = 6, and a two-tailed test, getting three or more successes would be statistically significant.</t>
  </si>
  <si>
    <t>Cumulative: Chance of no more than k successes given P = 0.45</t>
  </si>
  <si>
    <t>Lowest value of k where the CDF is 0.975 or more.</t>
  </si>
  <si>
    <t>Highest value of k where the CDF is 0.025 or less.</t>
  </si>
  <si>
    <t>Show pdf and cdf graphically.</t>
  </si>
  <si>
    <t>For P = 0.5 and n = 6, getting zero or six successes would be statistically significant</t>
  </si>
  <si>
    <t>A</t>
  </si>
  <si>
    <t>B</t>
  </si>
  <si>
    <t>C</t>
  </si>
  <si>
    <t>D</t>
  </si>
  <si>
    <t>E</t>
  </si>
  <si>
    <t>F</t>
  </si>
  <si>
    <t>G</t>
  </si>
  <si>
    <t>H</t>
  </si>
  <si>
    <t xml:space="preserve">Fixed chance of success per try.   </t>
  </si>
  <si>
    <t>N = Number of tries</t>
  </si>
  <si>
    <t>K=Number of successes</t>
  </si>
  <si>
    <t>Chance of K or fewer successes</t>
  </si>
  <si>
    <t>Chance of exactly k successes</t>
  </si>
  <si>
    <t>Chance of K or more successes</t>
  </si>
  <si>
    <t>n = number in sample</t>
  </si>
  <si>
    <t>K = Observed # of successes</t>
  </si>
  <si>
    <t>Expected # of successes per unit time or distance</t>
  </si>
  <si>
    <t xml:space="preserve">Observing k successes is statistically-significant (one-tail: upper-right) </t>
  </si>
  <si>
    <t>if the chance of K or more successes is less than or equal to 0.05.</t>
  </si>
  <si>
    <t>STATISTICAL SIGNIFICANCE</t>
  </si>
  <si>
    <t>BINOMIAL DISTRIBUTION: Random sampling from large population or with replacement</t>
  </si>
  <si>
    <t>HYPERGEOMETRIC DISTRIBUTION: Random sampling without replacement from small population</t>
  </si>
  <si>
    <t>POISSON DISTRIBUTION:  Random chance per unit time or distance</t>
  </si>
  <si>
    <t>N = Number (#)  in population</t>
  </si>
  <si>
    <t>K = # successes in population</t>
  </si>
  <si>
    <t>k = # successess in sample</t>
  </si>
  <si>
    <t>I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</si>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</sst>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Layout" zoomScaleNormal="100" workbookViewId="0">
      <selection activeCell="J4" sqref="J4"/>
    </sheetView>
  </sheetViews>
  <sheetFormatPr defaultRowHeight="15" x14ac:dyDescent="0.25"/>
  <cols>
    <col min="2" max="2" width="5.125" customWidth="1"/>
    <col min="6" max="6" width="5.375" customWidth="1"/>
    <col min="11" max="11" width="3.75" customWidth="1"/>
  </cols>
  <sheetData>
    <row r="1" spans="1:11" x14ac:dyDescent="0.25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41</v>
      </c>
      <c r="J1" s="1" t="s">
        <v>42</v>
      </c>
      <c r="K1">
        <v>1</v>
      </c>
    </row>
    <row r="2" spans="1:11" x14ac:dyDescent="0.25">
      <c r="K2">
        <v>2</v>
      </c>
    </row>
    <row r="3" spans="1:11" x14ac:dyDescent="0.25">
      <c r="A3" s="4" t="s">
        <v>35</v>
      </c>
      <c r="K3">
        <v>3</v>
      </c>
    </row>
    <row r="4" spans="1:11" x14ac:dyDescent="0.25">
      <c r="B4" s="1">
        <v>6</v>
      </c>
      <c r="C4" t="s">
        <v>24</v>
      </c>
      <c r="K4">
        <v>4</v>
      </c>
    </row>
    <row r="5" spans="1:11" x14ac:dyDescent="0.25">
      <c r="B5" s="1">
        <v>0.5</v>
      </c>
      <c r="C5" t="s">
        <v>23</v>
      </c>
      <c r="K5">
        <v>5</v>
      </c>
    </row>
    <row r="6" spans="1:11" x14ac:dyDescent="0.25">
      <c r="B6" s="1">
        <v>6</v>
      </c>
      <c r="C6" t="s">
        <v>25</v>
      </c>
      <c r="K6">
        <v>6</v>
      </c>
    </row>
    <row r="7" spans="1:11" x14ac:dyDescent="0.25">
      <c r="K7">
        <v>7</v>
      </c>
    </row>
    <row r="8" spans="1:11" x14ac:dyDescent="0.25">
      <c r="A8" s="3">
        <f>_xlfn.BINOM.DIST(B$6,B$4,B$5,0)</f>
        <v>1.5625000000000007E-2</v>
      </c>
      <c r="B8" t="s">
        <v>27</v>
      </c>
      <c r="F8" t="str">
        <f ca="1">_xlfn.FORMULATEXT(A8)</f>
        <v>=BINOM.DIST(B$6,B$4,B$5,0)</v>
      </c>
      <c r="K8">
        <v>8</v>
      </c>
    </row>
    <row r="9" spans="1:11" x14ac:dyDescent="0.25">
      <c r="A9" s="3">
        <f>_xlfn.BINOM.DIST(B$6,B$4,B$5,1)</f>
        <v>1</v>
      </c>
      <c r="B9" t="s">
        <v>26</v>
      </c>
      <c r="F9" t="str">
        <f t="shared" ref="F9:F10" ca="1" si="0">_xlfn.FORMULATEXT(A9)</f>
        <v>=BINOM.DIST(B$6,B$4,B$5,1)</v>
      </c>
      <c r="K9">
        <v>9</v>
      </c>
    </row>
    <row r="10" spans="1:11" x14ac:dyDescent="0.25">
      <c r="A10" s="3">
        <f>1-A9+A8</f>
        <v>1.5625000000000007E-2</v>
      </c>
      <c r="B10" t="s">
        <v>28</v>
      </c>
      <c r="F10" t="str">
        <f t="shared" ca="1" si="0"/>
        <v>=1-A9+A8</v>
      </c>
      <c r="K10">
        <v>10</v>
      </c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>
        <v>11</v>
      </c>
    </row>
    <row r="12" spans="1:11" x14ac:dyDescent="0.25">
      <c r="A12" s="4" t="s">
        <v>36</v>
      </c>
      <c r="K12">
        <v>12</v>
      </c>
    </row>
    <row r="13" spans="1:11" x14ac:dyDescent="0.25">
      <c r="B13" s="1">
        <v>52</v>
      </c>
      <c r="C13" t="s">
        <v>38</v>
      </c>
      <c r="F13" s="1">
        <v>13</v>
      </c>
      <c r="G13" t="s">
        <v>29</v>
      </c>
      <c r="K13">
        <v>13</v>
      </c>
    </row>
    <row r="14" spans="1:11" x14ac:dyDescent="0.25">
      <c r="B14" s="1">
        <v>4</v>
      </c>
      <c r="C14" t="s">
        <v>39</v>
      </c>
      <c r="F14" s="1">
        <v>1</v>
      </c>
      <c r="G14" t="s">
        <v>40</v>
      </c>
      <c r="K14">
        <v>14</v>
      </c>
    </row>
    <row r="15" spans="1:11" x14ac:dyDescent="0.25">
      <c r="K15">
        <v>15</v>
      </c>
    </row>
    <row r="16" spans="1:11" x14ac:dyDescent="0.25">
      <c r="A16" s="3">
        <f>_xlfn.HYPGEOM.DIST(F$14,F$13,B$14,B$13,0)</f>
        <v>0.43884753901560614</v>
      </c>
      <c r="B16" t="s">
        <v>27</v>
      </c>
      <c r="F16" t="str">
        <f ca="1">_xlfn.FORMULATEXT(A16)</f>
        <v>=HYPGEOM.DIST(F$14,F$13,B$14,B$13,0)</v>
      </c>
      <c r="K16">
        <v>16</v>
      </c>
    </row>
    <row r="17" spans="1:11" x14ac:dyDescent="0.25">
      <c r="A17" s="3">
        <f>_xlfn.HYPGEOM.DIST(F$14,F$13,B$14,B$13,1)</f>
        <v>0.74266506602641036</v>
      </c>
      <c r="B17" t="s">
        <v>26</v>
      </c>
      <c r="F17" t="str">
        <f t="shared" ref="F17:F18" ca="1" si="1">_xlfn.FORMULATEXT(A17)</f>
        <v>=HYPGEOM.DIST(F$14,F$13,B$14,B$13,1)</v>
      </c>
      <c r="K17">
        <v>17</v>
      </c>
    </row>
    <row r="18" spans="1:11" x14ac:dyDescent="0.25">
      <c r="A18" s="3">
        <f>1-A17+A16</f>
        <v>0.69618247298919578</v>
      </c>
      <c r="B18" t="s">
        <v>28</v>
      </c>
      <c r="F18" t="str">
        <f t="shared" ca="1" si="1"/>
        <v>=1-A17+A16</v>
      </c>
      <c r="K18">
        <v>18</v>
      </c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>
        <v>19</v>
      </c>
    </row>
    <row r="20" spans="1:11" x14ac:dyDescent="0.25">
      <c r="A20" s="4" t="s">
        <v>37</v>
      </c>
      <c r="K20">
        <v>20</v>
      </c>
    </row>
    <row r="21" spans="1:11" x14ac:dyDescent="0.25">
      <c r="B21" s="1">
        <v>3</v>
      </c>
      <c r="C21" t="s">
        <v>31</v>
      </c>
      <c r="K21">
        <v>21</v>
      </c>
    </row>
    <row r="22" spans="1:11" x14ac:dyDescent="0.25">
      <c r="B22" s="1">
        <v>6</v>
      </c>
      <c r="C22" t="s">
        <v>30</v>
      </c>
      <c r="K22">
        <v>22</v>
      </c>
    </row>
    <row r="23" spans="1:11" x14ac:dyDescent="0.25">
      <c r="K23">
        <v>23</v>
      </c>
    </row>
    <row r="24" spans="1:11" x14ac:dyDescent="0.25">
      <c r="A24" s="3">
        <f>_xlfn.POISSON.DIST(B$22,B$21,0)</f>
        <v>5.0409406722462261E-2</v>
      </c>
      <c r="B24" t="s">
        <v>27</v>
      </c>
      <c r="F24" t="str">
        <f ca="1">_xlfn.FORMULATEXT(A24)</f>
        <v>=POISSON.DIST(B$22,B$21,0)</v>
      </c>
      <c r="K24">
        <v>24</v>
      </c>
    </row>
    <row r="25" spans="1:11" x14ac:dyDescent="0.25">
      <c r="A25" s="3">
        <f>_xlfn.POISSON.DIST(B$22,B$21,1)</f>
        <v>0.96649146469115887</v>
      </c>
      <c r="B25" t="s">
        <v>26</v>
      </c>
      <c r="F25" t="str">
        <f t="shared" ref="F25:F26" ca="1" si="2">_xlfn.FORMULATEXT(A25)</f>
        <v>=POISSON.DIST(B$22,B$21,1)</v>
      </c>
      <c r="K25">
        <v>25</v>
      </c>
    </row>
    <row r="26" spans="1:11" x14ac:dyDescent="0.25">
      <c r="A26" s="3">
        <f>1-A25+A24</f>
        <v>8.3917942031303386E-2</v>
      </c>
      <c r="B26" t="s">
        <v>28</v>
      </c>
      <c r="F26" t="str">
        <f t="shared" ca="1" si="2"/>
        <v>=1-A25+A24</v>
      </c>
      <c r="K26">
        <v>26</v>
      </c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>
        <v>27</v>
      </c>
    </row>
    <row r="29" spans="1:11" x14ac:dyDescent="0.25">
      <c r="A29" s="4" t="s">
        <v>34</v>
      </c>
    </row>
    <row r="30" spans="1:11" x14ac:dyDescent="0.25">
      <c r="A30" t="s">
        <v>32</v>
      </c>
    </row>
    <row r="31" spans="1:11" x14ac:dyDescent="0.25">
      <c r="A31" t="s">
        <v>33</v>
      </c>
    </row>
  </sheetData>
  <pageMargins left="0.7" right="0.7" top="0.75" bottom="0.75" header="0.3" footer="0.3"/>
  <pageSetup orientation="portrait" horizontalDpi="1200" verticalDpi="1200" r:id="rId1"/>
  <headerFooter>
    <oddHeader>&amp;L10/6/2016&amp;CThree Discrete Distributions:
Binomial, Hypergeometric &amp; Poisson&amp;RXL4Z  V0A</oddHeader>
    <oddFooter>&amp;L&amp;F&amp;RPage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9:J62"/>
  <sheetViews>
    <sheetView topLeftCell="A10" workbookViewId="0">
      <selection activeCell="I23" sqref="I23"/>
    </sheetView>
  </sheetViews>
  <sheetFormatPr defaultRowHeight="15" x14ac:dyDescent="0.25"/>
  <cols>
    <col min="3" max="3" width="11.375" customWidth="1"/>
  </cols>
  <sheetData>
    <row r="19" spans="3:10" x14ac:dyDescent="0.25">
      <c r="C19" t="s">
        <v>13</v>
      </c>
    </row>
    <row r="20" spans="3:10" x14ac:dyDescent="0.25">
      <c r="D20" t="s">
        <v>12</v>
      </c>
    </row>
    <row r="21" spans="3:10" x14ac:dyDescent="0.25">
      <c r="D21" t="s">
        <v>11</v>
      </c>
    </row>
    <row r="24" spans="3:10" x14ac:dyDescent="0.25">
      <c r="C24" t="s">
        <v>3</v>
      </c>
    </row>
    <row r="25" spans="3:10" x14ac:dyDescent="0.25">
      <c r="C25" t="s">
        <v>0</v>
      </c>
      <c r="D25" s="1">
        <v>0</v>
      </c>
      <c r="E25" s="1">
        <v>1</v>
      </c>
      <c r="F25" s="1">
        <v>2</v>
      </c>
      <c r="G25" s="1">
        <v>3</v>
      </c>
      <c r="H25" s="1">
        <v>4</v>
      </c>
      <c r="I25" s="1">
        <v>5</v>
      </c>
      <c r="J25" s="1">
        <v>6</v>
      </c>
    </row>
    <row r="26" spans="3:10" x14ac:dyDescent="0.25">
      <c r="C26" t="s">
        <v>1</v>
      </c>
      <c r="D26" s="1">
        <v>1.6E-2</v>
      </c>
      <c r="E26" s="1">
        <v>0.109</v>
      </c>
      <c r="F26" s="1">
        <v>0.34399999999999997</v>
      </c>
      <c r="G26" s="1">
        <v>0.65600000000000003</v>
      </c>
      <c r="H26" s="1">
        <v>0.89100000000000001</v>
      </c>
      <c r="I26" s="1">
        <v>0.98399999999999999</v>
      </c>
      <c r="J26" s="1">
        <v>1</v>
      </c>
    </row>
    <row r="28" spans="3:10" x14ac:dyDescent="0.25">
      <c r="C28" t="s">
        <v>4</v>
      </c>
    </row>
    <row r="29" spans="3:10" x14ac:dyDescent="0.25">
      <c r="C29" t="s">
        <v>0</v>
      </c>
      <c r="D29" s="1">
        <v>0</v>
      </c>
      <c r="E29" s="1">
        <v>1</v>
      </c>
      <c r="F29" s="1">
        <v>2</v>
      </c>
      <c r="G29" s="1">
        <v>3</v>
      </c>
      <c r="H29" s="1">
        <v>4</v>
      </c>
      <c r="I29" s="1">
        <v>5</v>
      </c>
      <c r="J29" s="1">
        <v>6</v>
      </c>
    </row>
    <row r="30" spans="3:10" x14ac:dyDescent="0.25">
      <c r="C30" t="s">
        <v>1</v>
      </c>
      <c r="D30" s="1">
        <f>D26</f>
        <v>1.6E-2</v>
      </c>
      <c r="E30" s="1">
        <f>E26-D26</f>
        <v>9.2999999999999999E-2</v>
      </c>
      <c r="F30" s="1">
        <f t="shared" ref="F30:J30" si="0">F26-E26</f>
        <v>0.23499999999999999</v>
      </c>
      <c r="G30" s="1">
        <f t="shared" si="0"/>
        <v>0.31200000000000006</v>
      </c>
      <c r="H30" s="1">
        <f t="shared" si="0"/>
        <v>0.23499999999999999</v>
      </c>
      <c r="I30" s="1">
        <f t="shared" si="0"/>
        <v>9.2999999999999972E-2</v>
      </c>
      <c r="J30" s="1">
        <f t="shared" si="0"/>
        <v>1.6000000000000014E-2</v>
      </c>
    </row>
    <row r="32" spans="3:10" x14ac:dyDescent="0.25">
      <c r="C32" t="s">
        <v>2</v>
      </c>
    </row>
    <row r="33" spans="3:10" x14ac:dyDescent="0.25">
      <c r="C33" t="s">
        <v>14</v>
      </c>
    </row>
    <row r="35" spans="3:10" x14ac:dyDescent="0.25">
      <c r="C35">
        <v>6</v>
      </c>
      <c r="D35" t="s">
        <v>6</v>
      </c>
    </row>
    <row r="36" spans="3:10" x14ac:dyDescent="0.25">
      <c r="C36">
        <v>0.1</v>
      </c>
      <c r="D36" t="s">
        <v>7</v>
      </c>
    </row>
    <row r="37" spans="3:10" x14ac:dyDescent="0.25">
      <c r="C37" t="s">
        <v>5</v>
      </c>
    </row>
    <row r="38" spans="3:10" x14ac:dyDescent="0.25">
      <c r="C38" t="s">
        <v>0</v>
      </c>
      <c r="D38" s="1">
        <v>0</v>
      </c>
      <c r="E38" s="1">
        <v>1</v>
      </c>
      <c r="F38" s="1">
        <v>2</v>
      </c>
      <c r="G38" s="1">
        <v>3</v>
      </c>
      <c r="H38" s="1">
        <v>4</v>
      </c>
      <c r="I38" s="1">
        <v>5</v>
      </c>
      <c r="J38" s="1">
        <v>6</v>
      </c>
    </row>
    <row r="39" spans="3:10" x14ac:dyDescent="0.25">
      <c r="C39" t="s">
        <v>1</v>
      </c>
      <c r="D39" s="2">
        <f>_xlfn.BINOM.DIST(D38,$C35,$C36,1)</f>
        <v>0.53144100000000005</v>
      </c>
      <c r="E39" s="2">
        <f t="shared" ref="E39:J39" si="1">_xlfn.BINOM.DIST(E38,$C35,$C36,1)</f>
        <v>0.88573499999999994</v>
      </c>
      <c r="F39" s="2">
        <f t="shared" si="1"/>
        <v>0.98414999999999997</v>
      </c>
      <c r="G39" s="2">
        <f t="shared" si="1"/>
        <v>0.99873000000000001</v>
      </c>
      <c r="H39" s="2">
        <f t="shared" si="1"/>
        <v>0.99994499999999997</v>
      </c>
      <c r="I39" s="2">
        <f t="shared" si="1"/>
        <v>0.99999900000000008</v>
      </c>
      <c r="J39" s="2">
        <f t="shared" si="1"/>
        <v>1</v>
      </c>
    </row>
    <row r="41" spans="3:10" x14ac:dyDescent="0.25">
      <c r="C41" t="s">
        <v>4</v>
      </c>
    </row>
    <row r="42" spans="3:10" x14ac:dyDescent="0.25">
      <c r="C42" t="s">
        <v>0</v>
      </c>
      <c r="D42" s="1">
        <v>0</v>
      </c>
      <c r="E42" s="1">
        <v>1</v>
      </c>
      <c r="F42" s="1">
        <v>2</v>
      </c>
      <c r="G42" s="1">
        <v>3</v>
      </c>
      <c r="H42" s="1">
        <v>4</v>
      </c>
      <c r="I42" s="1">
        <v>5</v>
      </c>
      <c r="J42" s="1">
        <v>6</v>
      </c>
    </row>
    <row r="43" spans="3:10" x14ac:dyDescent="0.25">
      <c r="C43" t="s">
        <v>1</v>
      </c>
      <c r="D43" s="2">
        <f>_xlfn.BINOM.DIST(D42,$C35,$C36,0)</f>
        <v>0.53144100000000005</v>
      </c>
      <c r="E43" s="2">
        <f t="shared" ref="E43:J43" si="2">_xlfn.BINOM.DIST(E42,$C35,$C36,0)</f>
        <v>0.354294</v>
      </c>
      <c r="F43" s="2">
        <f t="shared" si="2"/>
        <v>9.8415000000000002E-2</v>
      </c>
      <c r="G43" s="2">
        <f t="shared" si="2"/>
        <v>1.4580000000000011E-2</v>
      </c>
      <c r="H43" s="2">
        <f t="shared" si="2"/>
        <v>1.2150000000000012E-3</v>
      </c>
      <c r="I43" s="2">
        <f t="shared" si="2"/>
        <v>5.3999999999999998E-5</v>
      </c>
      <c r="J43" s="2">
        <f t="shared" si="2"/>
        <v>1.0000000000000004E-6</v>
      </c>
    </row>
    <row r="45" spans="3:10" x14ac:dyDescent="0.25">
      <c r="C45" t="s">
        <v>2</v>
      </c>
    </row>
    <row r="46" spans="3:10" x14ac:dyDescent="0.25">
      <c r="C46" t="s">
        <v>9</v>
      </c>
    </row>
    <row r="47" spans="3:10" x14ac:dyDescent="0.25">
      <c r="C47" t="s">
        <v>8</v>
      </c>
    </row>
    <row r="50" spans="3:10" x14ac:dyDescent="0.25">
      <c r="C50">
        <v>6</v>
      </c>
      <c r="D50" t="s">
        <v>6</v>
      </c>
    </row>
    <row r="51" spans="3:10" x14ac:dyDescent="0.25">
      <c r="C51">
        <v>0.45</v>
      </c>
      <c r="D51" t="s">
        <v>7</v>
      </c>
    </row>
    <row r="52" spans="3:10" x14ac:dyDescent="0.25">
      <c r="C52" t="s">
        <v>10</v>
      </c>
    </row>
    <row r="53" spans="3:10" x14ac:dyDescent="0.25">
      <c r="C53" t="s">
        <v>0</v>
      </c>
      <c r="D53" s="1">
        <v>0</v>
      </c>
      <c r="E53" s="1">
        <v>1</v>
      </c>
      <c r="F53" s="1">
        <v>2</v>
      </c>
      <c r="G53" s="1">
        <v>3</v>
      </c>
      <c r="H53" s="1">
        <v>4</v>
      </c>
      <c r="I53" s="1">
        <v>5</v>
      </c>
      <c r="J53" s="1">
        <v>6</v>
      </c>
    </row>
    <row r="54" spans="3:10" x14ac:dyDescent="0.25">
      <c r="C54" t="s">
        <v>1</v>
      </c>
      <c r="D54" s="2">
        <f>_xlfn.BINOM.DIST(D53,$C50,$C51,1)</f>
        <v>2.7680640625000006E-2</v>
      </c>
      <c r="E54" s="2">
        <f t="shared" ref="E54:J54" si="3">_xlfn.BINOM.DIST(E53,$C50,$C51,1)</f>
        <v>0.16356742187500001</v>
      </c>
      <c r="F54" s="2">
        <f t="shared" si="3"/>
        <v>0.44151765625000006</v>
      </c>
      <c r="G54" s="2">
        <f t="shared" si="3"/>
        <v>0.74473609375000005</v>
      </c>
      <c r="H54" s="2">
        <f t="shared" si="3"/>
        <v>0.93080195312500003</v>
      </c>
      <c r="I54" s="2">
        <f t="shared" si="3"/>
        <v>0.99169623437499999</v>
      </c>
      <c r="J54" s="2">
        <f t="shared" si="3"/>
        <v>1</v>
      </c>
    </row>
    <row r="56" spans="3:10" x14ac:dyDescent="0.25">
      <c r="C56" t="s">
        <v>4</v>
      </c>
    </row>
    <row r="57" spans="3:10" x14ac:dyDescent="0.25">
      <c r="C57" t="s">
        <v>0</v>
      </c>
      <c r="D57" s="1">
        <v>0</v>
      </c>
      <c r="E57" s="1">
        <v>1</v>
      </c>
      <c r="F57" s="1">
        <v>2</v>
      </c>
      <c r="G57" s="1">
        <v>3</v>
      </c>
      <c r="H57" s="1">
        <v>4</v>
      </c>
      <c r="I57" s="1">
        <v>5</v>
      </c>
      <c r="J57" s="1">
        <v>6</v>
      </c>
    </row>
    <row r="58" spans="3:10" x14ac:dyDescent="0.25">
      <c r="C58" t="s">
        <v>1</v>
      </c>
      <c r="D58" s="2">
        <f>_xlfn.BINOM.DIST(D57,$C50,$C51,0)</f>
        <v>2.7680640625000006E-2</v>
      </c>
      <c r="E58" s="2">
        <f t="shared" ref="E58:J58" si="4">_xlfn.BINOM.DIST(E57,$C50,$C51,0)</f>
        <v>0.13588678124999995</v>
      </c>
      <c r="F58" s="2">
        <f t="shared" si="4"/>
        <v>0.27795023437500005</v>
      </c>
      <c r="G58" s="2">
        <f t="shared" si="4"/>
        <v>0.30321843749999994</v>
      </c>
      <c r="H58" s="2">
        <f t="shared" si="4"/>
        <v>0.18606585937500003</v>
      </c>
      <c r="I58" s="2">
        <f t="shared" si="4"/>
        <v>6.0894281250000043E-2</v>
      </c>
      <c r="J58" s="2">
        <f t="shared" si="4"/>
        <v>8.3037656250000008E-3</v>
      </c>
    </row>
    <row r="60" spans="3:10" x14ac:dyDescent="0.25">
      <c r="C60" t="s">
        <v>2</v>
      </c>
    </row>
    <row r="61" spans="3:10" x14ac:dyDescent="0.25">
      <c r="C61" t="s">
        <v>9</v>
      </c>
    </row>
    <row r="62" spans="3:10" x14ac:dyDescent="0.25">
      <c r="C6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Binomial2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cp:lastPrinted>2016-10-06T16:04:30Z</cp:lastPrinted>
  <dcterms:created xsi:type="dcterms:W3CDTF">2016-05-10T14:13:36Z</dcterms:created>
  <dcterms:modified xsi:type="dcterms:W3CDTF">2016-10-06T16:33:25Z</dcterms:modified>
</cp:coreProperties>
</file>